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irks/Documents/PostDoc/Manuskripte/KIT Joint Paper/Excel tables/"/>
    </mc:Choice>
  </mc:AlternateContent>
  <xr:revisionPtr revIDLastSave="0" documentId="8_{37D54DE7-4B15-1644-9BA7-58C42523192C}" xr6:coauthVersionLast="47" xr6:coauthVersionMax="47" xr10:uidLastSave="{00000000-0000-0000-0000-000000000000}"/>
  <bookViews>
    <workbookView xWindow="21840" yWindow="7400" windowWidth="27000" windowHeight="16360" activeTab="1" xr2:uid="{5BFFF1D2-8EFE-9247-BA05-9DB913EB25B8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J6" i="2"/>
  <c r="J5" i="2"/>
  <c r="D3" i="2"/>
  <c r="E3" i="2" s="1"/>
  <c r="G3" i="2" s="1"/>
  <c r="C11" i="2"/>
  <c r="D11" i="2" s="1"/>
  <c r="E11" i="2" s="1"/>
  <c r="I3" i="2" s="1"/>
  <c r="B11" i="2"/>
  <c r="C10" i="2"/>
  <c r="D10" i="2" s="1"/>
  <c r="E10" i="2" s="1"/>
  <c r="I2" i="2" s="1"/>
  <c r="B10" i="2"/>
  <c r="C7" i="2"/>
  <c r="D7" i="2" s="1"/>
  <c r="E7" i="2" s="1"/>
  <c r="H3" i="2" s="1"/>
  <c r="B7" i="2"/>
  <c r="C6" i="2"/>
  <c r="D6" i="2" s="1"/>
  <c r="E6" i="2" s="1"/>
  <c r="H2" i="2" s="1"/>
  <c r="B6" i="2"/>
  <c r="C3" i="2"/>
  <c r="B3" i="2"/>
  <c r="C2" i="2"/>
  <c r="D2" i="2" s="1"/>
  <c r="E2" i="2" s="1"/>
  <c r="G2" i="2" s="1"/>
  <c r="B2" i="2"/>
  <c r="K3" i="2" l="1"/>
  <c r="J3" i="2"/>
  <c r="K2" i="2"/>
  <c r="J2" i="2"/>
</calcChain>
</file>

<file path=xl/sharedStrings.xml><?xml version="1.0" encoding="utf-8"?>
<sst xmlns="http://schemas.openxmlformats.org/spreadsheetml/2006/main" count="197" uniqueCount="46">
  <si>
    <t>R1</t>
  </si>
  <si>
    <t>R1 after reaction 100 nM free enzyme</t>
  </si>
  <si>
    <t>Peak#</t>
  </si>
  <si>
    <t>R.Time</t>
  </si>
  <si>
    <t>I.Time</t>
  </si>
  <si>
    <t>F.Time</t>
  </si>
  <si>
    <t>Area</t>
  </si>
  <si>
    <t>Height</t>
  </si>
  <si>
    <t>A/H</t>
  </si>
  <si>
    <t>Conc.</t>
  </si>
  <si>
    <t>Mark</t>
  </si>
  <si>
    <t>ID#</t>
  </si>
  <si>
    <t>Name</t>
  </si>
  <si>
    <t>k'</t>
  </si>
  <si>
    <t>Plate #</t>
  </si>
  <si>
    <t>Plate Ht.</t>
  </si>
  <si>
    <t>Tailing</t>
  </si>
  <si>
    <t>Resolution</t>
  </si>
  <si>
    <t>Sep.Factor</t>
  </si>
  <si>
    <t>Area Ratio</t>
  </si>
  <si>
    <t>Height Ratio</t>
  </si>
  <si>
    <t>Conc. %</t>
  </si>
  <si>
    <t>Norm Conc.</t>
  </si>
  <si>
    <t xml:space="preserve">   </t>
  </si>
  <si>
    <t xml:space="preserve">SV </t>
  </si>
  <si>
    <t xml:space="preserve">T  </t>
  </si>
  <si>
    <t xml:space="preserve"> V </t>
  </si>
  <si>
    <t>R1 after incubation 100 nM free enzyme</t>
  </si>
  <si>
    <t xml:space="preserve">S  </t>
  </si>
  <si>
    <t>R2 after reaction 100 nM free enzyme</t>
  </si>
  <si>
    <t>R2 after incubation 100 nM free enzyme</t>
  </si>
  <si>
    <t>R3 after reaction 100 nM free enzyme</t>
  </si>
  <si>
    <t>R3 after incubation 100 nM free enzyme</t>
  </si>
  <si>
    <t>after reaction</t>
  </si>
  <si>
    <t>after incubation</t>
  </si>
  <si>
    <t>1-octanol</t>
  </si>
  <si>
    <t>R 1-PhOl</t>
  </si>
  <si>
    <t>Normalized</t>
  </si>
  <si>
    <t>R2</t>
  </si>
  <si>
    <t>R3</t>
  </si>
  <si>
    <t>mean</t>
  </si>
  <si>
    <t>STABWN</t>
  </si>
  <si>
    <t>2 min reaction</t>
  </si>
  <si>
    <t>6 ml sample</t>
  </si>
  <si>
    <t>extraction directly after reaction (after reaction) or after 10 min incubation (after incubation)</t>
  </si>
  <si>
    <t>µmol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</si>
</sst>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Tabelle2!$F$2:$F$3</c:f>
              <c:strCache>
                <c:ptCount val="2"/>
                <c:pt idx="0">
                  <c:v>after reaction</c:v>
                </c:pt>
                <c:pt idx="1">
                  <c:v>after incubation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Tabelle2!$K$5:$K$6</c:f>
                <c:numCache>
                  <c:formatCode>General</c:formatCode>
                  <c:ptCount val="2"/>
                  <c:pt idx="0">
                    <c:v>0.59107049824795943</c:v>
                  </c:pt>
                  <c:pt idx="1">
                    <c:v>0.25052857177277704</c:v>
                  </c:pt>
                </c:numCache>
              </c:numRef>
            </c:plus>
            <c:minus>
              <c:numRef>
                <c:f>Tabelle2!$K$5:$K$6</c:f>
                <c:numCache>
                  <c:formatCode>General</c:formatCode>
                  <c:ptCount val="2"/>
                  <c:pt idx="0">
                    <c:v>0.59107049824795943</c:v>
                  </c:pt>
                  <c:pt idx="1">
                    <c:v>0.25052857177277704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Tabelle2!$F$2:$F$3</c:f>
              <c:strCache>
                <c:ptCount val="2"/>
                <c:pt idx="0">
                  <c:v>after reaction</c:v>
                </c:pt>
                <c:pt idx="1">
                  <c:v>after incubation</c:v>
                </c:pt>
              </c:strCache>
            </c:strRef>
          </c:cat>
          <c:val>
            <c:numRef>
              <c:f>Tabelle2!$J$5:$J$6</c:f>
              <c:numCache>
                <c:formatCode>General</c:formatCode>
                <c:ptCount val="2"/>
                <c:pt idx="0">
                  <c:v>2.22448973302857</c:v>
                </c:pt>
                <c:pt idx="1">
                  <c:v>2.7251409277519305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F-7B43-A771-67B63C87F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2671712"/>
        <c:axId val="1242673360"/>
      </c:barChart>
      <c:catAx>
        <c:axId val="124267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2673360"/>
        <c:crosses val="autoZero"/>
        <c:auto val="1"/>
        <c:lblAlgn val="ctr"/>
        <c:lblOffset val="100"/>
        <c:noMultiLvlLbl val="0"/>
      </c:catAx>
      <c:valAx>
        <c:axId val="1242673360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c R-PhOl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2671712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158750</xdr:colOff>
      <xdr:row>12</xdr:row>
      <xdr:rowOff>82550</xdr:rowOff>
    </xdr:from>
    <xdr:to>
      <xdr:col>12</xdr:col>
      <xdr:colOff>241300</xdr:colOff>
      <xdr:row>30</xdr:row>
      <xdr:rowOff>127000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91D877-28BF-674C-B7EE-C07C32C5D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BD69-7FD9-E84B-A57F-AA10FF99012E}">
  <dimension ref="A1:U59"/>
  <sheetViews>
    <sheetView topLeftCell="A38" workbookViewId="0">
      <selection activeCell="E58" sqref="E58:E59"/>
    </sheetView>
  </sheetViews>
  <sheetFormatPr baseColWidth="10" defaultRowHeight="16" x14ac:dyDescent="0.2"/>
  <sheetData>
    <row r="1" spans="1:21" x14ac:dyDescent="0.2">
      <c r="A1" s="2" t="s">
        <v>1</v>
      </c>
      <c r="B1" s="2"/>
      <c r="C1" s="2"/>
    </row>
    <row r="2" spans="1:21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</row>
    <row r="3" spans="1:21" x14ac:dyDescent="0.2">
      <c r="A3">
        <v>1</v>
      </c>
      <c r="B3">
        <v>0.95899999999999996</v>
      </c>
      <c r="C3">
        <v>0.93</v>
      </c>
      <c r="D3">
        <v>0.995</v>
      </c>
      <c r="E3">
        <v>1871</v>
      </c>
      <c r="F3">
        <v>817</v>
      </c>
      <c r="G3">
        <v>2.2909999999999999</v>
      </c>
      <c r="H3">
        <v>0</v>
      </c>
      <c r="I3" t="s">
        <v>23</v>
      </c>
      <c r="L3">
        <v>0</v>
      </c>
      <c r="M3">
        <v>3025</v>
      </c>
      <c r="N3">
        <v>49.58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2</v>
      </c>
      <c r="B4">
        <v>1.0409999999999999</v>
      </c>
      <c r="C4">
        <v>0.995</v>
      </c>
      <c r="D4">
        <v>1.865</v>
      </c>
      <c r="E4">
        <v>383923267</v>
      </c>
      <c r="F4">
        <v>112556220</v>
      </c>
      <c r="G4">
        <v>3.411</v>
      </c>
      <c r="H4">
        <v>0</v>
      </c>
      <c r="I4" t="s">
        <v>24</v>
      </c>
      <c r="L4">
        <v>8.5999999999999993E-2</v>
      </c>
      <c r="M4">
        <v>2062</v>
      </c>
      <c r="N4">
        <v>72.760000000000005</v>
      </c>
      <c r="O4">
        <v>1.9590000000000001</v>
      </c>
      <c r="P4">
        <v>1.0229999999999999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3</v>
      </c>
      <c r="B5">
        <v>1.6419999999999999</v>
      </c>
      <c r="C5">
        <v>1.595</v>
      </c>
      <c r="D5">
        <v>1.75</v>
      </c>
      <c r="E5">
        <v>50221</v>
      </c>
      <c r="F5">
        <v>21498</v>
      </c>
      <c r="G5">
        <v>2.3359999999999999</v>
      </c>
      <c r="H5">
        <v>0</v>
      </c>
      <c r="I5" t="s">
        <v>25</v>
      </c>
      <c r="L5">
        <v>0.71199999999999997</v>
      </c>
      <c r="M5">
        <v>11471</v>
      </c>
      <c r="N5">
        <v>13.076000000000001</v>
      </c>
      <c r="O5">
        <v>1.397</v>
      </c>
      <c r="P5">
        <v>7.8440000000000003</v>
      </c>
      <c r="Q5">
        <v>8.2710000000000008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4</v>
      </c>
      <c r="B6">
        <v>4.423</v>
      </c>
      <c r="C6">
        <v>4.3449999999999998</v>
      </c>
      <c r="D6">
        <v>4.54</v>
      </c>
      <c r="E6">
        <v>2371</v>
      </c>
      <c r="F6">
        <v>542</v>
      </c>
      <c r="G6">
        <v>4.37</v>
      </c>
      <c r="H6">
        <v>0</v>
      </c>
      <c r="I6" t="s">
        <v>23</v>
      </c>
      <c r="L6">
        <v>3.613</v>
      </c>
      <c r="M6">
        <v>22950</v>
      </c>
      <c r="N6">
        <v>6.5359999999999996</v>
      </c>
      <c r="O6">
        <v>1.175</v>
      </c>
      <c r="P6">
        <v>31.231999999999999</v>
      </c>
      <c r="Q6">
        <v>5.0730000000000004</v>
      </c>
      <c r="R6">
        <v>0</v>
      </c>
      <c r="S6">
        <v>0</v>
      </c>
      <c r="T6">
        <v>0</v>
      </c>
      <c r="U6">
        <v>0</v>
      </c>
    </row>
    <row r="7" spans="1:21" x14ac:dyDescent="0.2">
      <c r="A7">
        <v>5</v>
      </c>
      <c r="B7">
        <v>4.9710000000000001</v>
      </c>
      <c r="C7">
        <v>4.8600000000000003</v>
      </c>
      <c r="D7">
        <v>5.6050000000000004</v>
      </c>
      <c r="E7" s="1">
        <v>482226</v>
      </c>
      <c r="F7">
        <v>89359</v>
      </c>
      <c r="G7">
        <v>5.3970000000000002</v>
      </c>
      <c r="H7">
        <v>0</v>
      </c>
      <c r="I7" t="s">
        <v>23</v>
      </c>
      <c r="L7">
        <v>4.1840000000000002</v>
      </c>
      <c r="M7">
        <v>22470</v>
      </c>
      <c r="N7">
        <v>6.6760000000000002</v>
      </c>
      <c r="O7">
        <v>1.901</v>
      </c>
      <c r="P7">
        <v>4.3949999999999996</v>
      </c>
      <c r="Q7">
        <v>1.1579999999999999</v>
      </c>
      <c r="R7">
        <v>0</v>
      </c>
      <c r="S7">
        <v>0</v>
      </c>
      <c r="T7">
        <v>0</v>
      </c>
      <c r="U7">
        <v>0</v>
      </c>
    </row>
    <row r="8" spans="1:21" x14ac:dyDescent="0.2">
      <c r="A8">
        <v>6</v>
      </c>
      <c r="B8">
        <v>8.6379999999999999</v>
      </c>
      <c r="C8">
        <v>8.49</v>
      </c>
      <c r="D8">
        <v>9.0500000000000007</v>
      </c>
      <c r="E8" s="1">
        <v>106333</v>
      </c>
      <c r="F8">
        <v>13772</v>
      </c>
      <c r="G8">
        <v>7.7210000000000001</v>
      </c>
      <c r="H8">
        <v>0</v>
      </c>
      <c r="I8" t="s">
        <v>23</v>
      </c>
      <c r="L8">
        <v>8.0090000000000003</v>
      </c>
      <c r="M8">
        <v>32774</v>
      </c>
      <c r="N8">
        <v>4.577</v>
      </c>
      <c r="O8">
        <v>1.651</v>
      </c>
      <c r="P8">
        <v>22.672000000000001</v>
      </c>
      <c r="Q8">
        <v>1.9139999999999999</v>
      </c>
      <c r="R8">
        <v>0</v>
      </c>
      <c r="S8">
        <v>0</v>
      </c>
      <c r="T8">
        <v>0</v>
      </c>
      <c r="U8">
        <v>0</v>
      </c>
    </row>
    <row r="9" spans="1:21" x14ac:dyDescent="0.2">
      <c r="A9">
        <v>7</v>
      </c>
      <c r="B9">
        <v>9.1530000000000005</v>
      </c>
      <c r="C9">
        <v>9.0500000000000007</v>
      </c>
      <c r="D9">
        <v>9.34</v>
      </c>
      <c r="E9" s="1">
        <v>2058</v>
      </c>
      <c r="F9">
        <v>241</v>
      </c>
      <c r="G9">
        <v>8.5299999999999994</v>
      </c>
      <c r="H9">
        <v>0</v>
      </c>
      <c r="I9" t="s">
        <v>26</v>
      </c>
      <c r="L9">
        <v>8.5459999999999994</v>
      </c>
      <c r="M9">
        <v>26527</v>
      </c>
      <c r="N9">
        <v>5.6550000000000002</v>
      </c>
      <c r="O9">
        <v>0</v>
      </c>
      <c r="P9">
        <v>2.4780000000000002</v>
      </c>
      <c r="Q9">
        <v>1.0669999999999999</v>
      </c>
      <c r="R9">
        <v>0</v>
      </c>
      <c r="S9">
        <v>0</v>
      </c>
      <c r="T9">
        <v>0</v>
      </c>
      <c r="U9">
        <v>0</v>
      </c>
    </row>
    <row r="11" spans="1:21" x14ac:dyDescent="0.2">
      <c r="A11" s="2" t="s">
        <v>27</v>
      </c>
      <c r="B11" s="2"/>
      <c r="C11" s="2"/>
    </row>
    <row r="12" spans="1:21" x14ac:dyDescent="0.2">
      <c r="A12" t="s">
        <v>2</v>
      </c>
      <c r="B12" t="s">
        <v>3</v>
      </c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9</v>
      </c>
      <c r="I12" t="s">
        <v>10</v>
      </c>
      <c r="J12" t="s">
        <v>11</v>
      </c>
      <c r="K12" t="s">
        <v>12</v>
      </c>
      <c r="L12" t="s">
        <v>13</v>
      </c>
      <c r="M12" t="s">
        <v>14</v>
      </c>
      <c r="N12" t="s">
        <v>15</v>
      </c>
      <c r="O12" t="s">
        <v>16</v>
      </c>
      <c r="P12" t="s">
        <v>17</v>
      </c>
      <c r="Q12" t="s">
        <v>18</v>
      </c>
      <c r="R12" t="s">
        <v>19</v>
      </c>
      <c r="S12" t="s">
        <v>20</v>
      </c>
      <c r="T12" t="s">
        <v>21</v>
      </c>
      <c r="U12" t="s">
        <v>22</v>
      </c>
    </row>
    <row r="13" spans="1:21" x14ac:dyDescent="0.2">
      <c r="A13">
        <v>1</v>
      </c>
      <c r="B13">
        <v>0.95899999999999996</v>
      </c>
      <c r="C13">
        <v>0.93500000000000005</v>
      </c>
      <c r="D13">
        <v>0.995</v>
      </c>
      <c r="E13">
        <v>1909</v>
      </c>
      <c r="F13">
        <v>846</v>
      </c>
      <c r="G13">
        <v>2.2559999999999998</v>
      </c>
      <c r="H13">
        <v>0</v>
      </c>
      <c r="I13" t="s">
        <v>23</v>
      </c>
      <c r="L13">
        <v>0</v>
      </c>
      <c r="M13">
        <v>2934</v>
      </c>
      <c r="N13">
        <v>51.119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>
        <v>2</v>
      </c>
      <c r="B14">
        <v>1.0409999999999999</v>
      </c>
      <c r="C14">
        <v>0.995</v>
      </c>
      <c r="D14">
        <v>1.93</v>
      </c>
      <c r="E14">
        <v>386534135</v>
      </c>
      <c r="F14">
        <v>113024263</v>
      </c>
      <c r="G14">
        <v>3.42</v>
      </c>
      <c r="H14">
        <v>0</v>
      </c>
      <c r="I14" t="s">
        <v>24</v>
      </c>
      <c r="L14">
        <v>8.5999999999999993E-2</v>
      </c>
      <c r="M14">
        <v>2058</v>
      </c>
      <c r="N14">
        <v>72.870999999999995</v>
      </c>
      <c r="O14">
        <v>1.9650000000000001</v>
      </c>
      <c r="P14">
        <v>1.012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">
      <c r="A15">
        <v>3</v>
      </c>
      <c r="B15">
        <v>1.6419999999999999</v>
      </c>
      <c r="C15">
        <v>1.595</v>
      </c>
      <c r="D15">
        <v>1.7450000000000001</v>
      </c>
      <c r="E15">
        <v>51307</v>
      </c>
      <c r="F15">
        <v>21994</v>
      </c>
      <c r="G15">
        <v>2.3330000000000002</v>
      </c>
      <c r="H15">
        <v>0</v>
      </c>
      <c r="I15" t="s">
        <v>25</v>
      </c>
      <c r="L15">
        <v>0.71199999999999997</v>
      </c>
      <c r="M15">
        <v>11471</v>
      </c>
      <c r="N15">
        <v>13.077</v>
      </c>
      <c r="O15">
        <v>1.3919999999999999</v>
      </c>
      <c r="P15">
        <v>7.8470000000000004</v>
      </c>
      <c r="Q15">
        <v>8.3040000000000003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4</v>
      </c>
      <c r="B16">
        <v>4.2549999999999999</v>
      </c>
      <c r="C16">
        <v>4.18</v>
      </c>
      <c r="D16">
        <v>4.34</v>
      </c>
      <c r="E16">
        <v>1294</v>
      </c>
      <c r="F16">
        <v>279</v>
      </c>
      <c r="G16">
        <v>4.6310000000000002</v>
      </c>
      <c r="H16">
        <v>0</v>
      </c>
      <c r="I16" t="s">
        <v>26</v>
      </c>
      <c r="L16">
        <v>3.4380000000000002</v>
      </c>
      <c r="M16">
        <v>23403</v>
      </c>
      <c r="N16">
        <v>6.4089999999999998</v>
      </c>
      <c r="O16">
        <v>0</v>
      </c>
      <c r="P16">
        <v>30.289000000000001</v>
      </c>
      <c r="Q16">
        <v>4.827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5</v>
      </c>
      <c r="B17">
        <v>4.423</v>
      </c>
      <c r="C17">
        <v>4.34</v>
      </c>
      <c r="D17">
        <v>4.5549999999999997</v>
      </c>
      <c r="E17">
        <v>2733</v>
      </c>
      <c r="F17">
        <v>573</v>
      </c>
      <c r="G17">
        <v>4.7720000000000002</v>
      </c>
      <c r="H17">
        <v>0</v>
      </c>
      <c r="I17" t="s">
        <v>26</v>
      </c>
      <c r="L17">
        <v>3.613</v>
      </c>
      <c r="M17">
        <v>20918</v>
      </c>
      <c r="N17">
        <v>7.1710000000000003</v>
      </c>
      <c r="O17">
        <v>0</v>
      </c>
      <c r="P17">
        <v>1.4319999999999999</v>
      </c>
      <c r="Q17">
        <v>1.0509999999999999</v>
      </c>
      <c r="R17">
        <v>0</v>
      </c>
      <c r="S17">
        <v>0</v>
      </c>
      <c r="T17">
        <v>0</v>
      </c>
      <c r="U17">
        <v>0</v>
      </c>
    </row>
    <row r="18" spans="1:21" x14ac:dyDescent="0.2">
      <c r="A18">
        <v>6</v>
      </c>
      <c r="B18">
        <v>4.9710000000000001</v>
      </c>
      <c r="C18">
        <v>4.88</v>
      </c>
      <c r="D18">
        <v>5.6449999999999996</v>
      </c>
      <c r="E18" s="1">
        <v>502970</v>
      </c>
      <c r="F18">
        <v>93125</v>
      </c>
      <c r="G18">
        <v>5.4009999999999998</v>
      </c>
      <c r="H18">
        <v>0</v>
      </c>
      <c r="I18" t="s">
        <v>23</v>
      </c>
      <c r="L18">
        <v>4.1840000000000002</v>
      </c>
      <c r="M18">
        <v>22350</v>
      </c>
      <c r="N18">
        <v>6.7110000000000003</v>
      </c>
      <c r="O18">
        <v>1.901</v>
      </c>
      <c r="P18">
        <v>4.2939999999999996</v>
      </c>
      <c r="Q18">
        <v>1.1579999999999999</v>
      </c>
      <c r="R18">
        <v>0</v>
      </c>
      <c r="S18">
        <v>0</v>
      </c>
      <c r="T18">
        <v>0</v>
      </c>
      <c r="U18">
        <v>0</v>
      </c>
    </row>
    <row r="19" spans="1:21" x14ac:dyDescent="0.2">
      <c r="A19">
        <v>7</v>
      </c>
      <c r="B19">
        <v>8.6359999999999992</v>
      </c>
      <c r="C19">
        <v>8.51</v>
      </c>
      <c r="D19">
        <v>9.34</v>
      </c>
      <c r="E19" s="1">
        <v>111694</v>
      </c>
      <c r="F19">
        <v>14350</v>
      </c>
      <c r="G19">
        <v>7.7839999999999998</v>
      </c>
      <c r="H19">
        <v>0</v>
      </c>
      <c r="I19" t="s">
        <v>28</v>
      </c>
      <c r="L19">
        <v>8.0079999999999991</v>
      </c>
      <c r="M19">
        <v>31862</v>
      </c>
      <c r="N19">
        <v>4.7080000000000002</v>
      </c>
      <c r="O19">
        <v>1.6919999999999999</v>
      </c>
      <c r="P19">
        <v>22.451000000000001</v>
      </c>
      <c r="Q19">
        <v>1.9139999999999999</v>
      </c>
      <c r="R19">
        <v>0</v>
      </c>
      <c r="S19">
        <v>0</v>
      </c>
      <c r="T19">
        <v>0</v>
      </c>
      <c r="U19">
        <v>0</v>
      </c>
    </row>
    <row r="20" spans="1:21" x14ac:dyDescent="0.2">
      <c r="A20">
        <v>8</v>
      </c>
      <c r="B20">
        <v>9.1549999999999994</v>
      </c>
      <c r="C20">
        <v>9.06</v>
      </c>
      <c r="D20">
        <v>9.32</v>
      </c>
      <c r="E20" s="1">
        <v>1303</v>
      </c>
      <c r="F20">
        <v>193</v>
      </c>
      <c r="G20">
        <v>6.7489999999999997</v>
      </c>
      <c r="H20">
        <v>0</v>
      </c>
      <c r="I20" t="s">
        <v>25</v>
      </c>
      <c r="L20">
        <v>8.548</v>
      </c>
      <c r="M20">
        <v>40056</v>
      </c>
      <c r="N20">
        <v>3.7450000000000001</v>
      </c>
      <c r="O20">
        <v>1.3660000000000001</v>
      </c>
      <c r="P20">
        <v>2.7530000000000001</v>
      </c>
      <c r="Q20">
        <v>1.0680000000000001</v>
      </c>
      <c r="R20">
        <v>0</v>
      </c>
      <c r="S20">
        <v>0</v>
      </c>
      <c r="T20">
        <v>0</v>
      </c>
      <c r="U20">
        <v>0</v>
      </c>
    </row>
    <row r="22" spans="1:21" x14ac:dyDescent="0.2">
      <c r="A22" s="2" t="s">
        <v>29</v>
      </c>
      <c r="B22" s="2"/>
      <c r="C22" s="2"/>
    </row>
    <row r="23" spans="1:21" x14ac:dyDescent="0.2">
      <c r="A23" t="s">
        <v>2</v>
      </c>
      <c r="B23" t="s">
        <v>3</v>
      </c>
      <c r="C23" t="s">
        <v>4</v>
      </c>
      <c r="D23" t="s">
        <v>5</v>
      </c>
      <c r="E23" t="s">
        <v>6</v>
      </c>
      <c r="F23" t="s">
        <v>7</v>
      </c>
      <c r="G23" t="s">
        <v>8</v>
      </c>
      <c r="H23" t="s">
        <v>9</v>
      </c>
      <c r="I23" t="s">
        <v>10</v>
      </c>
      <c r="J23" t="s">
        <v>11</v>
      </c>
      <c r="K23" t="s">
        <v>12</v>
      </c>
      <c r="L23" t="s">
        <v>13</v>
      </c>
      <c r="M23" t="s">
        <v>14</v>
      </c>
      <c r="N23" t="s">
        <v>15</v>
      </c>
      <c r="O23" t="s">
        <v>16</v>
      </c>
      <c r="P23" t="s">
        <v>17</v>
      </c>
      <c r="Q23" t="s">
        <v>18</v>
      </c>
      <c r="R23" t="s">
        <v>19</v>
      </c>
      <c r="S23" t="s">
        <v>20</v>
      </c>
      <c r="T23" t="s">
        <v>21</v>
      </c>
      <c r="U23" t="s">
        <v>22</v>
      </c>
    </row>
    <row r="24" spans="1:21" x14ac:dyDescent="0.2">
      <c r="A24">
        <v>1</v>
      </c>
      <c r="B24">
        <v>0.95899999999999996</v>
      </c>
      <c r="C24">
        <v>0.91500000000000004</v>
      </c>
      <c r="D24">
        <v>0.995</v>
      </c>
      <c r="E24">
        <v>1929</v>
      </c>
      <c r="F24">
        <v>839</v>
      </c>
      <c r="G24">
        <v>2.3010000000000002</v>
      </c>
      <c r="H24">
        <v>0</v>
      </c>
      <c r="I24" t="s">
        <v>23</v>
      </c>
      <c r="L24">
        <v>0</v>
      </c>
      <c r="M24">
        <v>3016</v>
      </c>
      <c r="N24">
        <v>49.731000000000002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">
      <c r="A25">
        <v>2</v>
      </c>
      <c r="B25">
        <v>1.0409999999999999</v>
      </c>
      <c r="C25">
        <v>0.995</v>
      </c>
      <c r="D25">
        <v>1.875</v>
      </c>
      <c r="E25">
        <v>388392580</v>
      </c>
      <c r="F25">
        <v>113426454</v>
      </c>
      <c r="G25">
        <v>3.4239999999999999</v>
      </c>
      <c r="H25">
        <v>0</v>
      </c>
      <c r="I25" t="s">
        <v>24</v>
      </c>
      <c r="L25">
        <v>8.5999999999999993E-2</v>
      </c>
      <c r="M25">
        <v>2053</v>
      </c>
      <c r="N25">
        <v>73.081000000000003</v>
      </c>
      <c r="O25">
        <v>1.9670000000000001</v>
      </c>
      <c r="P25">
        <v>1.0169999999999999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">
      <c r="A26">
        <v>3</v>
      </c>
      <c r="B26">
        <v>1.6419999999999999</v>
      </c>
      <c r="C26">
        <v>1.6</v>
      </c>
      <c r="D26">
        <v>1.74</v>
      </c>
      <c r="E26">
        <v>46431</v>
      </c>
      <c r="F26">
        <v>19864</v>
      </c>
      <c r="G26">
        <v>2.3370000000000002</v>
      </c>
      <c r="H26">
        <v>0</v>
      </c>
      <c r="I26" t="s">
        <v>25</v>
      </c>
      <c r="L26">
        <v>0.71199999999999997</v>
      </c>
      <c r="M26">
        <v>11392</v>
      </c>
      <c r="N26">
        <v>13.167</v>
      </c>
      <c r="O26">
        <v>1.3819999999999999</v>
      </c>
      <c r="P26">
        <v>7.8310000000000004</v>
      </c>
      <c r="Q26">
        <v>8.3049999999999997</v>
      </c>
      <c r="R26">
        <v>0</v>
      </c>
      <c r="S26">
        <v>0</v>
      </c>
      <c r="T26">
        <v>0</v>
      </c>
      <c r="U26">
        <v>0</v>
      </c>
    </row>
    <row r="27" spans="1:21" x14ac:dyDescent="0.2">
      <c r="A27">
        <v>4</v>
      </c>
      <c r="B27">
        <v>4.2539999999999996</v>
      </c>
      <c r="C27">
        <v>4.1349999999999998</v>
      </c>
      <c r="D27">
        <v>4.34</v>
      </c>
      <c r="E27">
        <v>1088</v>
      </c>
      <c r="F27">
        <v>207</v>
      </c>
      <c r="G27">
        <v>5.2619999999999996</v>
      </c>
      <c r="H27">
        <v>0</v>
      </c>
      <c r="I27" t="s">
        <v>26</v>
      </c>
      <c r="L27">
        <v>3.4369999999999998</v>
      </c>
      <c r="M27">
        <v>22168</v>
      </c>
      <c r="N27">
        <v>6.7670000000000003</v>
      </c>
      <c r="O27">
        <v>0</v>
      </c>
      <c r="P27">
        <v>29.712</v>
      </c>
      <c r="Q27">
        <v>4.8239999999999998</v>
      </c>
      <c r="R27">
        <v>0</v>
      </c>
      <c r="S27">
        <v>0</v>
      </c>
      <c r="T27">
        <v>0</v>
      </c>
      <c r="U27">
        <v>0</v>
      </c>
    </row>
    <row r="28" spans="1:21" x14ac:dyDescent="0.2">
      <c r="A28">
        <v>5</v>
      </c>
      <c r="B28">
        <v>4.4210000000000003</v>
      </c>
      <c r="C28">
        <v>4.34</v>
      </c>
      <c r="D28">
        <v>4.5199999999999996</v>
      </c>
      <c r="E28">
        <v>1410</v>
      </c>
      <c r="F28">
        <v>311</v>
      </c>
      <c r="G28">
        <v>4.5380000000000003</v>
      </c>
      <c r="H28">
        <v>0</v>
      </c>
      <c r="I28" t="s">
        <v>26</v>
      </c>
      <c r="L28">
        <v>3.6110000000000002</v>
      </c>
      <c r="M28">
        <v>22191</v>
      </c>
      <c r="N28">
        <v>6.76</v>
      </c>
      <c r="O28">
        <v>1.016</v>
      </c>
      <c r="P28">
        <v>1.4359999999999999</v>
      </c>
      <c r="Q28">
        <v>1.0509999999999999</v>
      </c>
      <c r="R28">
        <v>0</v>
      </c>
      <c r="S28">
        <v>0</v>
      </c>
      <c r="T28">
        <v>0</v>
      </c>
      <c r="U28">
        <v>0</v>
      </c>
    </row>
    <row r="29" spans="1:21" x14ac:dyDescent="0.2">
      <c r="A29">
        <v>6</v>
      </c>
      <c r="B29">
        <v>4.9710000000000001</v>
      </c>
      <c r="C29">
        <v>4.87</v>
      </c>
      <c r="D29">
        <v>5.75</v>
      </c>
      <c r="E29" s="1">
        <v>492701</v>
      </c>
      <c r="F29">
        <v>90630</v>
      </c>
      <c r="G29">
        <v>5.4359999999999999</v>
      </c>
      <c r="H29">
        <v>0</v>
      </c>
      <c r="I29" t="s">
        <v>28</v>
      </c>
      <c r="L29">
        <v>4.1840000000000002</v>
      </c>
      <c r="M29">
        <v>22199</v>
      </c>
      <c r="N29">
        <v>6.7569999999999997</v>
      </c>
      <c r="O29">
        <v>1.907</v>
      </c>
      <c r="P29">
        <v>4.359</v>
      </c>
      <c r="Q29">
        <v>1.159</v>
      </c>
      <c r="R29">
        <v>0</v>
      </c>
      <c r="S29">
        <v>0</v>
      </c>
      <c r="T29">
        <v>0</v>
      </c>
      <c r="U29">
        <v>0</v>
      </c>
    </row>
    <row r="30" spans="1:21" x14ac:dyDescent="0.2">
      <c r="A30">
        <v>7</v>
      </c>
      <c r="B30">
        <v>8.6430000000000007</v>
      </c>
      <c r="C30">
        <v>8.5150000000000006</v>
      </c>
      <c r="D30">
        <v>9.0250000000000004</v>
      </c>
      <c r="E30" s="1">
        <v>66336</v>
      </c>
      <c r="F30">
        <v>8752</v>
      </c>
      <c r="G30">
        <v>7.58</v>
      </c>
      <c r="H30">
        <v>0</v>
      </c>
      <c r="I30" t="s">
        <v>23</v>
      </c>
      <c r="L30">
        <v>8.0139999999999993</v>
      </c>
      <c r="M30">
        <v>33407</v>
      </c>
      <c r="N30">
        <v>4.49</v>
      </c>
      <c r="O30">
        <v>1.5760000000000001</v>
      </c>
      <c r="P30">
        <v>22.766999999999999</v>
      </c>
      <c r="Q30">
        <v>1.915</v>
      </c>
      <c r="R30">
        <v>0</v>
      </c>
      <c r="S30">
        <v>0</v>
      </c>
      <c r="T30">
        <v>0</v>
      </c>
      <c r="U30">
        <v>0</v>
      </c>
    </row>
    <row r="32" spans="1:21" x14ac:dyDescent="0.2">
      <c r="A32" s="2" t="s">
        <v>30</v>
      </c>
      <c r="B32" s="2"/>
      <c r="C32" s="2"/>
    </row>
    <row r="33" spans="1:21" x14ac:dyDescent="0.2">
      <c r="A33" t="s">
        <v>2</v>
      </c>
      <c r="B33" t="s">
        <v>3</v>
      </c>
      <c r="C33" t="s">
        <v>4</v>
      </c>
      <c r="D33" t="s">
        <v>5</v>
      </c>
      <c r="E33" t="s">
        <v>6</v>
      </c>
      <c r="F33" t="s">
        <v>7</v>
      </c>
      <c r="G33" t="s">
        <v>8</v>
      </c>
      <c r="H33" t="s">
        <v>9</v>
      </c>
      <c r="I33" t="s">
        <v>10</v>
      </c>
      <c r="J33" t="s">
        <v>11</v>
      </c>
      <c r="K33" t="s">
        <v>12</v>
      </c>
      <c r="L33" t="s">
        <v>13</v>
      </c>
      <c r="M33" t="s">
        <v>14</v>
      </c>
      <c r="N33" t="s">
        <v>15</v>
      </c>
      <c r="O33" t="s">
        <v>16</v>
      </c>
      <c r="P33" t="s">
        <v>17</v>
      </c>
      <c r="Q33" t="s">
        <v>18</v>
      </c>
      <c r="R33" t="s">
        <v>19</v>
      </c>
      <c r="S33" t="s">
        <v>20</v>
      </c>
      <c r="T33" t="s">
        <v>21</v>
      </c>
      <c r="U33" t="s">
        <v>22</v>
      </c>
    </row>
    <row r="34" spans="1:21" x14ac:dyDescent="0.2">
      <c r="A34">
        <v>1</v>
      </c>
      <c r="B34">
        <v>0.95899999999999996</v>
      </c>
      <c r="C34">
        <v>0.93500000000000005</v>
      </c>
      <c r="D34">
        <v>0.995</v>
      </c>
      <c r="E34">
        <v>1886</v>
      </c>
      <c r="F34">
        <v>821</v>
      </c>
      <c r="G34">
        <v>2.2970000000000002</v>
      </c>
      <c r="H34">
        <v>0</v>
      </c>
      <c r="I34" t="s">
        <v>23</v>
      </c>
      <c r="L34">
        <v>0</v>
      </c>
      <c r="M34">
        <v>3079</v>
      </c>
      <c r="N34">
        <v>48.71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:21" x14ac:dyDescent="0.2">
      <c r="A35">
        <v>2</v>
      </c>
      <c r="B35">
        <v>1.042</v>
      </c>
      <c r="C35">
        <v>0.995</v>
      </c>
      <c r="D35">
        <v>2.355</v>
      </c>
      <c r="E35">
        <v>392050885</v>
      </c>
      <c r="F35">
        <v>114367563</v>
      </c>
      <c r="G35">
        <v>3.4279999999999999</v>
      </c>
      <c r="H35">
        <v>0</v>
      </c>
      <c r="I35" t="s">
        <v>24</v>
      </c>
      <c r="L35">
        <v>8.5999999999999993E-2</v>
      </c>
      <c r="M35">
        <v>2042</v>
      </c>
      <c r="N35">
        <v>73.463999999999999</v>
      </c>
      <c r="O35">
        <v>1.9630000000000001</v>
      </c>
      <c r="P35">
        <v>1.0249999999999999</v>
      </c>
      <c r="Q35">
        <v>0</v>
      </c>
      <c r="R35">
        <v>0</v>
      </c>
      <c r="S35">
        <v>0</v>
      </c>
      <c r="T35">
        <v>0</v>
      </c>
      <c r="U35">
        <v>0</v>
      </c>
    </row>
    <row r="36" spans="1:21" x14ac:dyDescent="0.2">
      <c r="A36">
        <v>3</v>
      </c>
      <c r="B36">
        <v>1.6419999999999999</v>
      </c>
      <c r="C36">
        <v>1.6</v>
      </c>
      <c r="D36">
        <v>1.74</v>
      </c>
      <c r="E36">
        <v>22457</v>
      </c>
      <c r="F36">
        <v>9431</v>
      </c>
      <c r="G36">
        <v>2.3809999999999998</v>
      </c>
      <c r="H36">
        <v>0</v>
      </c>
      <c r="I36" t="s">
        <v>25</v>
      </c>
      <c r="L36">
        <v>0.71299999999999997</v>
      </c>
      <c r="M36">
        <v>10937</v>
      </c>
      <c r="N36">
        <v>13.715</v>
      </c>
      <c r="O36">
        <v>1.3779999999999999</v>
      </c>
      <c r="P36">
        <v>7.7510000000000003</v>
      </c>
      <c r="Q36">
        <v>8.266</v>
      </c>
      <c r="R36">
        <v>0</v>
      </c>
      <c r="S36">
        <v>0</v>
      </c>
      <c r="T36">
        <v>0</v>
      </c>
      <c r="U36">
        <v>0</v>
      </c>
    </row>
    <row r="37" spans="1:21" x14ac:dyDescent="0.2">
      <c r="A37">
        <v>4</v>
      </c>
      <c r="B37">
        <v>4.423</v>
      </c>
      <c r="C37">
        <v>4.33</v>
      </c>
      <c r="D37">
        <v>4.5449999999999999</v>
      </c>
      <c r="E37">
        <v>2127</v>
      </c>
      <c r="F37">
        <v>457</v>
      </c>
      <c r="G37">
        <v>4.6550000000000002</v>
      </c>
      <c r="H37">
        <v>0</v>
      </c>
      <c r="I37" t="s">
        <v>26</v>
      </c>
      <c r="L37">
        <v>3.6120000000000001</v>
      </c>
      <c r="M37">
        <v>22854</v>
      </c>
      <c r="N37">
        <v>6.5629999999999997</v>
      </c>
      <c r="O37">
        <v>1.2430000000000001</v>
      </c>
      <c r="P37">
        <v>30.92</v>
      </c>
      <c r="Q37">
        <v>5.0679999999999996</v>
      </c>
      <c r="R37">
        <v>0</v>
      </c>
      <c r="S37">
        <v>0</v>
      </c>
      <c r="T37">
        <v>0</v>
      </c>
      <c r="U37">
        <v>0</v>
      </c>
    </row>
    <row r="38" spans="1:21" x14ac:dyDescent="0.2">
      <c r="A38">
        <v>5</v>
      </c>
      <c r="B38">
        <v>4.97</v>
      </c>
      <c r="C38">
        <v>4.875</v>
      </c>
      <c r="D38">
        <v>5.7850000000000001</v>
      </c>
      <c r="E38" s="1">
        <v>483529</v>
      </c>
      <c r="F38">
        <v>89757</v>
      </c>
      <c r="G38">
        <v>5.3869999999999996</v>
      </c>
      <c r="H38">
        <v>0</v>
      </c>
      <c r="I38" t="s">
        <v>28</v>
      </c>
      <c r="L38">
        <v>4.1829999999999998</v>
      </c>
      <c r="M38">
        <v>23101</v>
      </c>
      <c r="N38">
        <v>6.4930000000000003</v>
      </c>
      <c r="O38">
        <v>1.915</v>
      </c>
      <c r="P38">
        <v>4.4189999999999996</v>
      </c>
      <c r="Q38">
        <v>1.1579999999999999</v>
      </c>
      <c r="R38">
        <v>0</v>
      </c>
      <c r="S38">
        <v>0</v>
      </c>
      <c r="T38">
        <v>0</v>
      </c>
      <c r="U38">
        <v>0</v>
      </c>
    </row>
    <row r="39" spans="1:21" x14ac:dyDescent="0.2">
      <c r="A39">
        <v>6</v>
      </c>
      <c r="B39">
        <v>8.64</v>
      </c>
      <c r="C39">
        <v>8.4649999999999999</v>
      </c>
      <c r="D39">
        <v>9.33</v>
      </c>
      <c r="E39" s="1">
        <v>89154</v>
      </c>
      <c r="F39">
        <v>11102</v>
      </c>
      <c r="G39">
        <v>8.0310000000000006</v>
      </c>
      <c r="H39">
        <v>0</v>
      </c>
      <c r="I39" t="s">
        <v>24</v>
      </c>
      <c r="L39">
        <v>8.01</v>
      </c>
      <c r="M39">
        <v>32335</v>
      </c>
      <c r="N39">
        <v>4.6390000000000002</v>
      </c>
      <c r="O39">
        <v>1.6419999999999999</v>
      </c>
      <c r="P39">
        <v>22.722000000000001</v>
      </c>
      <c r="Q39">
        <v>1.915</v>
      </c>
      <c r="R39">
        <v>0</v>
      </c>
      <c r="S39">
        <v>0</v>
      </c>
      <c r="T39">
        <v>0</v>
      </c>
      <c r="U39">
        <v>0</v>
      </c>
    </row>
    <row r="41" spans="1:21" x14ac:dyDescent="0.2">
      <c r="A41" s="2" t="s">
        <v>31</v>
      </c>
      <c r="B41" s="2"/>
      <c r="C41" s="2"/>
    </row>
    <row r="42" spans="1:21" x14ac:dyDescent="0.2">
      <c r="A42" t="s">
        <v>2</v>
      </c>
      <c r="B42" t="s">
        <v>3</v>
      </c>
      <c r="C42" t="s">
        <v>4</v>
      </c>
      <c r="D42" t="s">
        <v>5</v>
      </c>
      <c r="E42" t="s">
        <v>6</v>
      </c>
      <c r="F42" t="s">
        <v>7</v>
      </c>
      <c r="G42" t="s">
        <v>8</v>
      </c>
      <c r="H42" t="s">
        <v>9</v>
      </c>
      <c r="I42" t="s">
        <v>10</v>
      </c>
      <c r="J42" t="s">
        <v>11</v>
      </c>
      <c r="K42" t="s">
        <v>12</v>
      </c>
      <c r="L42" t="s">
        <v>13</v>
      </c>
      <c r="M42" t="s">
        <v>14</v>
      </c>
      <c r="N42" t="s">
        <v>15</v>
      </c>
      <c r="O42" t="s">
        <v>16</v>
      </c>
      <c r="P42" t="s">
        <v>17</v>
      </c>
      <c r="Q42" t="s">
        <v>18</v>
      </c>
      <c r="R42" t="s">
        <v>19</v>
      </c>
      <c r="S42" t="s">
        <v>20</v>
      </c>
      <c r="T42" t="s">
        <v>21</v>
      </c>
      <c r="U42" t="s">
        <v>22</v>
      </c>
    </row>
    <row r="43" spans="1:21" x14ac:dyDescent="0.2">
      <c r="A43">
        <v>1</v>
      </c>
      <c r="B43">
        <v>0.95899999999999996</v>
      </c>
      <c r="C43">
        <v>0.92500000000000004</v>
      </c>
      <c r="D43">
        <v>0.995</v>
      </c>
      <c r="E43">
        <v>2033</v>
      </c>
      <c r="F43">
        <v>879</v>
      </c>
      <c r="G43">
        <v>2.3130000000000002</v>
      </c>
      <c r="H43">
        <v>0</v>
      </c>
      <c r="I43" t="s">
        <v>23</v>
      </c>
      <c r="L43">
        <v>0</v>
      </c>
      <c r="M43">
        <v>3106</v>
      </c>
      <c r="N43">
        <v>48.292999999999999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1:21" x14ac:dyDescent="0.2">
      <c r="A44">
        <v>2</v>
      </c>
      <c r="B44">
        <v>1.042</v>
      </c>
      <c r="C44">
        <v>0.995</v>
      </c>
      <c r="D44">
        <v>1.88</v>
      </c>
      <c r="E44">
        <v>394541999</v>
      </c>
      <c r="F44">
        <v>115115067</v>
      </c>
      <c r="G44">
        <v>3.427</v>
      </c>
      <c r="H44">
        <v>0</v>
      </c>
      <c r="I44" t="s">
        <v>24</v>
      </c>
      <c r="L44">
        <v>8.5999999999999993E-2</v>
      </c>
      <c r="M44">
        <v>2040</v>
      </c>
      <c r="N44">
        <v>73.516000000000005</v>
      </c>
      <c r="O44">
        <v>1.962</v>
      </c>
      <c r="P44">
        <v>1.0289999999999999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1:21" x14ac:dyDescent="0.2">
      <c r="A45">
        <v>3</v>
      </c>
      <c r="B45">
        <v>1.6419999999999999</v>
      </c>
      <c r="C45">
        <v>1.6</v>
      </c>
      <c r="D45">
        <v>1.77</v>
      </c>
      <c r="E45">
        <v>47549</v>
      </c>
      <c r="F45">
        <v>19938</v>
      </c>
      <c r="G45">
        <v>2.3849999999999998</v>
      </c>
      <c r="H45">
        <v>0</v>
      </c>
      <c r="I45" t="s">
        <v>25</v>
      </c>
      <c r="L45">
        <v>0.71199999999999997</v>
      </c>
      <c r="M45">
        <v>10902</v>
      </c>
      <c r="N45">
        <v>13.759</v>
      </c>
      <c r="O45">
        <v>1.3740000000000001</v>
      </c>
      <c r="P45">
        <v>7.7380000000000004</v>
      </c>
      <c r="Q45">
        <v>8.2439999999999998</v>
      </c>
      <c r="R45">
        <v>0</v>
      </c>
      <c r="S45">
        <v>0</v>
      </c>
      <c r="T45">
        <v>0</v>
      </c>
      <c r="U45">
        <v>0</v>
      </c>
    </row>
    <row r="46" spans="1:21" x14ac:dyDescent="0.2">
      <c r="A46">
        <v>4</v>
      </c>
      <c r="B46">
        <v>4.4160000000000004</v>
      </c>
      <c r="C46">
        <v>4.3499999999999996</v>
      </c>
      <c r="D46">
        <v>4.5149999999999997</v>
      </c>
      <c r="E46">
        <v>1166</v>
      </c>
      <c r="F46">
        <v>236</v>
      </c>
      <c r="G46">
        <v>4.9509999999999996</v>
      </c>
      <c r="H46">
        <v>0</v>
      </c>
      <c r="I46" t="s">
        <v>26</v>
      </c>
      <c r="L46">
        <v>3.605</v>
      </c>
      <c r="M46">
        <v>17371</v>
      </c>
      <c r="N46">
        <v>8.6349999999999998</v>
      </c>
      <c r="O46">
        <v>0</v>
      </c>
      <c r="P46">
        <v>28.17</v>
      </c>
      <c r="Q46">
        <v>5.0599999999999996</v>
      </c>
      <c r="R46">
        <v>0</v>
      </c>
      <c r="S46">
        <v>0</v>
      </c>
      <c r="T46">
        <v>0</v>
      </c>
      <c r="U46">
        <v>0</v>
      </c>
    </row>
    <row r="47" spans="1:21" x14ac:dyDescent="0.2">
      <c r="A47">
        <v>5</v>
      </c>
      <c r="B47">
        <v>4.9710000000000001</v>
      </c>
      <c r="C47">
        <v>4.875</v>
      </c>
      <c r="D47">
        <v>5.6150000000000002</v>
      </c>
      <c r="E47" s="1">
        <v>486052</v>
      </c>
      <c r="F47">
        <v>89629</v>
      </c>
      <c r="G47">
        <v>5.423</v>
      </c>
      <c r="H47">
        <v>0</v>
      </c>
      <c r="I47" t="s">
        <v>28</v>
      </c>
      <c r="L47">
        <v>4.1840000000000002</v>
      </c>
      <c r="M47">
        <v>22427</v>
      </c>
      <c r="N47">
        <v>6.6879999999999997</v>
      </c>
      <c r="O47">
        <v>1.8979999999999999</v>
      </c>
      <c r="P47">
        <v>4.1589999999999998</v>
      </c>
      <c r="Q47">
        <v>1.1599999999999999</v>
      </c>
      <c r="R47">
        <v>0</v>
      </c>
      <c r="S47">
        <v>0</v>
      </c>
      <c r="T47">
        <v>0</v>
      </c>
      <c r="U47">
        <v>0</v>
      </c>
    </row>
    <row r="48" spans="1:21" x14ac:dyDescent="0.2">
      <c r="A48">
        <v>6</v>
      </c>
      <c r="B48">
        <v>8.6460000000000008</v>
      </c>
      <c r="C48">
        <v>8.5</v>
      </c>
      <c r="D48">
        <v>9.0399999999999991</v>
      </c>
      <c r="E48" s="1">
        <v>61304</v>
      </c>
      <c r="F48">
        <v>7836</v>
      </c>
      <c r="G48">
        <v>7.8239999999999998</v>
      </c>
      <c r="H48">
        <v>0</v>
      </c>
      <c r="I48" t="s">
        <v>23</v>
      </c>
      <c r="L48">
        <v>8.0150000000000006</v>
      </c>
      <c r="M48">
        <v>31673</v>
      </c>
      <c r="N48">
        <v>4.7359999999999998</v>
      </c>
      <c r="O48">
        <v>1.5509999999999999</v>
      </c>
      <c r="P48">
        <v>22.466000000000001</v>
      </c>
      <c r="Q48">
        <v>1.9159999999999999</v>
      </c>
      <c r="R48">
        <v>0</v>
      </c>
      <c r="S48">
        <v>0</v>
      </c>
      <c r="T48">
        <v>0</v>
      </c>
      <c r="U48">
        <v>0</v>
      </c>
    </row>
    <row r="49" spans="1:21" x14ac:dyDescent="0.2">
      <c r="A49">
        <v>7</v>
      </c>
      <c r="B49">
        <v>9.1549999999999994</v>
      </c>
      <c r="C49">
        <v>9.0399999999999991</v>
      </c>
      <c r="D49">
        <v>9.3249999999999993</v>
      </c>
      <c r="E49" s="1">
        <v>1324</v>
      </c>
      <c r="F49">
        <v>146</v>
      </c>
      <c r="G49">
        <v>9.0410000000000004</v>
      </c>
      <c r="H49">
        <v>0</v>
      </c>
      <c r="I49" t="s">
        <v>26</v>
      </c>
      <c r="L49">
        <v>8.5459999999999994</v>
      </c>
      <c r="M49">
        <v>37171</v>
      </c>
      <c r="N49">
        <v>4.0350000000000001</v>
      </c>
      <c r="O49">
        <v>0</v>
      </c>
      <c r="P49">
        <v>2.65</v>
      </c>
      <c r="Q49">
        <v>1.0660000000000001</v>
      </c>
      <c r="R49">
        <v>0</v>
      </c>
      <c r="S49">
        <v>0</v>
      </c>
      <c r="T49">
        <v>0</v>
      </c>
      <c r="U49">
        <v>0</v>
      </c>
    </row>
    <row r="51" spans="1:21" x14ac:dyDescent="0.2">
      <c r="A51" s="2" t="s">
        <v>32</v>
      </c>
      <c r="B51" s="2"/>
      <c r="C51" s="2"/>
    </row>
    <row r="52" spans="1:21" x14ac:dyDescent="0.2">
      <c r="A52" t="s">
        <v>2</v>
      </c>
      <c r="B52" t="s">
        <v>3</v>
      </c>
      <c r="C52" t="s">
        <v>4</v>
      </c>
      <c r="D52" t="s">
        <v>5</v>
      </c>
      <c r="E52" t="s">
        <v>6</v>
      </c>
      <c r="F52" t="s">
        <v>7</v>
      </c>
      <c r="G52" t="s">
        <v>8</v>
      </c>
      <c r="H52" t="s">
        <v>9</v>
      </c>
      <c r="I52" t="s">
        <v>10</v>
      </c>
      <c r="J52" t="s">
        <v>11</v>
      </c>
      <c r="K52" t="s">
        <v>12</v>
      </c>
      <c r="L52" t="s">
        <v>13</v>
      </c>
      <c r="M52" t="s">
        <v>14</v>
      </c>
      <c r="N52" t="s">
        <v>15</v>
      </c>
      <c r="O52" t="s">
        <v>16</v>
      </c>
      <c r="P52" t="s">
        <v>17</v>
      </c>
      <c r="Q52" t="s">
        <v>18</v>
      </c>
      <c r="R52" t="s">
        <v>19</v>
      </c>
      <c r="S52" t="s">
        <v>20</v>
      </c>
      <c r="T52" t="s">
        <v>21</v>
      </c>
      <c r="U52" t="s">
        <v>22</v>
      </c>
    </row>
    <row r="53" spans="1:21" x14ac:dyDescent="0.2">
      <c r="A53">
        <v>1</v>
      </c>
      <c r="B53">
        <v>0.95899999999999996</v>
      </c>
      <c r="C53">
        <v>0.93</v>
      </c>
      <c r="D53">
        <v>0.995</v>
      </c>
      <c r="E53">
        <v>2052</v>
      </c>
      <c r="F53">
        <v>898</v>
      </c>
      <c r="G53">
        <v>2.2850000000000001</v>
      </c>
      <c r="H53">
        <v>0</v>
      </c>
      <c r="I53" t="s">
        <v>23</v>
      </c>
      <c r="L53">
        <v>0</v>
      </c>
      <c r="M53">
        <v>2981</v>
      </c>
      <c r="N53">
        <v>50.314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1:21" x14ac:dyDescent="0.2">
      <c r="A54">
        <v>2</v>
      </c>
      <c r="B54">
        <v>1.0409999999999999</v>
      </c>
      <c r="C54">
        <v>0.995</v>
      </c>
      <c r="D54">
        <v>1.845</v>
      </c>
      <c r="E54">
        <v>391624833</v>
      </c>
      <c r="F54">
        <v>113928432</v>
      </c>
      <c r="G54">
        <v>3.4369999999999998</v>
      </c>
      <c r="H54">
        <v>0</v>
      </c>
      <c r="I54" t="s">
        <v>24</v>
      </c>
      <c r="L54">
        <v>8.5999999999999993E-2</v>
      </c>
      <c r="M54">
        <v>2039</v>
      </c>
      <c r="N54">
        <v>73.569999999999993</v>
      </c>
      <c r="O54">
        <v>1.974</v>
      </c>
      <c r="P54">
        <v>1.0129999999999999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1:21" x14ac:dyDescent="0.2">
      <c r="A55">
        <v>3</v>
      </c>
      <c r="B55">
        <v>1.6419999999999999</v>
      </c>
      <c r="C55">
        <v>1.595</v>
      </c>
      <c r="D55">
        <v>1.7350000000000001</v>
      </c>
      <c r="E55">
        <v>14901</v>
      </c>
      <c r="F55">
        <v>6297</v>
      </c>
      <c r="G55">
        <v>2.3660000000000001</v>
      </c>
      <c r="H55">
        <v>0</v>
      </c>
      <c r="I55" t="s">
        <v>25</v>
      </c>
      <c r="L55">
        <v>0.71299999999999997</v>
      </c>
      <c r="M55">
        <v>10947</v>
      </c>
      <c r="N55">
        <v>13.702</v>
      </c>
      <c r="O55">
        <v>1.341</v>
      </c>
      <c r="P55">
        <v>7.758</v>
      </c>
      <c r="Q55">
        <v>8.3070000000000004</v>
      </c>
      <c r="R55">
        <v>0</v>
      </c>
      <c r="S55">
        <v>0</v>
      </c>
      <c r="T55">
        <v>0</v>
      </c>
      <c r="U55">
        <v>0</v>
      </c>
    </row>
    <row r="56" spans="1:21" x14ac:dyDescent="0.2">
      <c r="A56">
        <v>4</v>
      </c>
      <c r="B56">
        <v>4.2539999999999996</v>
      </c>
      <c r="C56">
        <v>4.2149999999999999</v>
      </c>
      <c r="D56">
        <v>4.34</v>
      </c>
      <c r="E56">
        <v>1345</v>
      </c>
      <c r="F56">
        <v>304</v>
      </c>
      <c r="G56">
        <v>4.4189999999999996</v>
      </c>
      <c r="H56">
        <v>0</v>
      </c>
      <c r="I56" t="s">
        <v>26</v>
      </c>
      <c r="L56">
        <v>3.4380000000000002</v>
      </c>
      <c r="M56">
        <v>19595</v>
      </c>
      <c r="N56">
        <v>7.6550000000000002</v>
      </c>
      <c r="O56">
        <v>0</v>
      </c>
      <c r="P56">
        <v>28.338000000000001</v>
      </c>
      <c r="Q56">
        <v>4.8209999999999997</v>
      </c>
      <c r="R56">
        <v>0</v>
      </c>
      <c r="S56">
        <v>0</v>
      </c>
      <c r="T56">
        <v>0</v>
      </c>
      <c r="U56">
        <v>0</v>
      </c>
    </row>
    <row r="57" spans="1:21" x14ac:dyDescent="0.2">
      <c r="A57">
        <v>5</v>
      </c>
      <c r="B57">
        <v>4.42</v>
      </c>
      <c r="C57">
        <v>4.34</v>
      </c>
      <c r="D57">
        <v>4.55</v>
      </c>
      <c r="E57">
        <v>2932</v>
      </c>
      <c r="F57">
        <v>496</v>
      </c>
      <c r="G57">
        <v>5.9130000000000003</v>
      </c>
      <c r="H57">
        <v>0</v>
      </c>
      <c r="I57" t="s">
        <v>26</v>
      </c>
      <c r="L57">
        <v>3.6110000000000002</v>
      </c>
      <c r="M57">
        <v>14629</v>
      </c>
      <c r="N57">
        <v>10.253</v>
      </c>
      <c r="O57">
        <v>0</v>
      </c>
      <c r="P57">
        <v>1.24</v>
      </c>
      <c r="Q57">
        <v>1.05</v>
      </c>
      <c r="R57">
        <v>0</v>
      </c>
      <c r="S57">
        <v>0</v>
      </c>
      <c r="T57">
        <v>0</v>
      </c>
      <c r="U57">
        <v>0</v>
      </c>
    </row>
    <row r="58" spans="1:21" x14ac:dyDescent="0.2">
      <c r="A58">
        <v>6</v>
      </c>
      <c r="B58">
        <v>4.97</v>
      </c>
      <c r="C58">
        <v>4.8550000000000004</v>
      </c>
      <c r="D58">
        <v>8.07</v>
      </c>
      <c r="E58" s="1">
        <v>487295</v>
      </c>
      <c r="F58">
        <v>88254</v>
      </c>
      <c r="G58">
        <v>5.5220000000000002</v>
      </c>
      <c r="H58">
        <v>0</v>
      </c>
      <c r="I58" t="s">
        <v>28</v>
      </c>
      <c r="L58">
        <v>4.1840000000000002</v>
      </c>
      <c r="M58">
        <v>21824</v>
      </c>
      <c r="N58">
        <v>6.8730000000000002</v>
      </c>
      <c r="O58">
        <v>1.9179999999999999</v>
      </c>
      <c r="P58">
        <v>3.915</v>
      </c>
      <c r="Q58">
        <v>1.159</v>
      </c>
      <c r="R58">
        <v>0</v>
      </c>
      <c r="S58">
        <v>0</v>
      </c>
      <c r="T58">
        <v>0</v>
      </c>
      <c r="U58">
        <v>0</v>
      </c>
    </row>
    <row r="59" spans="1:21" x14ac:dyDescent="0.2">
      <c r="A59">
        <v>7</v>
      </c>
      <c r="B59">
        <v>8.6389999999999993</v>
      </c>
      <c r="C59">
        <v>8.51</v>
      </c>
      <c r="D59">
        <v>9.4550000000000001</v>
      </c>
      <c r="E59" s="1">
        <v>89240</v>
      </c>
      <c r="F59">
        <v>11093</v>
      </c>
      <c r="G59">
        <v>8.0449999999999999</v>
      </c>
      <c r="H59">
        <v>0</v>
      </c>
      <c r="I59" t="s">
        <v>24</v>
      </c>
      <c r="L59">
        <v>8.0109999999999992</v>
      </c>
      <c r="M59">
        <v>31721</v>
      </c>
      <c r="N59">
        <v>4.7290000000000001</v>
      </c>
      <c r="O59">
        <v>1.7849999999999999</v>
      </c>
      <c r="P59">
        <v>22.332000000000001</v>
      </c>
      <c r="Q59">
        <v>1.915</v>
      </c>
      <c r="R59">
        <v>0</v>
      </c>
      <c r="S59">
        <v>0</v>
      </c>
      <c r="T59">
        <v>0</v>
      </c>
      <c r="U59">
        <v>0</v>
      </c>
    </row>
  </sheetData>
  <mergeCells count="6">
    <mergeCell ref="A51:C51"/>
    <mergeCell ref="A1:C1"/>
    <mergeCell ref="A11:C11"/>
    <mergeCell ref="A22:C22"/>
    <mergeCell ref="A32:C32"/>
    <mergeCell ref="A41:C4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0B4E-AFA4-7F44-955A-00C7D7A89B43}">
  <dimension ref="A1:P11"/>
  <sheetViews>
    <sheetView tabSelected="1" workbookViewId="0">
      <selection activeCell="I9" sqref="I9"/>
    </sheetView>
  </sheetViews>
  <sheetFormatPr baseColWidth="10" defaultRowHeight="16" x14ac:dyDescent="0.2"/>
  <cols>
    <col min="1" max="1" width="14.1640625" bestFit="1" customWidth="1"/>
    <col min="6" max="6" width="14.1640625" bestFit="1" customWidth="1"/>
    <col min="15" max="15" width="13" bestFit="1" customWidth="1"/>
  </cols>
  <sheetData>
    <row r="1" spans="1:16" x14ac:dyDescent="0.2">
      <c r="A1" t="s">
        <v>0</v>
      </c>
      <c r="B1" t="s">
        <v>35</v>
      </c>
      <c r="C1" t="s">
        <v>36</v>
      </c>
      <c r="D1" t="s">
        <v>37</v>
      </c>
      <c r="G1" t="s">
        <v>0</v>
      </c>
      <c r="H1" t="s">
        <v>38</v>
      </c>
      <c r="I1" t="s">
        <v>39</v>
      </c>
      <c r="J1" t="s">
        <v>40</v>
      </c>
      <c r="K1" t="s">
        <v>41</v>
      </c>
      <c r="O1" t="s">
        <v>42</v>
      </c>
      <c r="P1" t="s">
        <v>43</v>
      </c>
    </row>
    <row r="2" spans="1:16" x14ac:dyDescent="0.2">
      <c r="A2" t="s">
        <v>33</v>
      </c>
      <c r="B2">
        <f>Tabelle1!E7</f>
        <v>482226</v>
      </c>
      <c r="C2">
        <f>Tabelle1!E8</f>
        <v>106333</v>
      </c>
      <c r="D2">
        <f>C2/B2</f>
        <v>0.2205044937435974</v>
      </c>
      <c r="E2">
        <f>D2/0.4327</f>
        <v>0.50960132596163021</v>
      </c>
      <c r="F2" t="s">
        <v>33</v>
      </c>
      <c r="G2">
        <f>E2</f>
        <v>0.50960132596163021</v>
      </c>
      <c r="H2">
        <f>E6</f>
        <v>0.31115654566639517</v>
      </c>
      <c r="I2">
        <f>E10</f>
        <v>0.29148699488625956</v>
      </c>
      <c r="J2">
        <f>AVERAGE(G2:I2)</f>
        <v>0.37074828883809502</v>
      </c>
      <c r="K2">
        <f>STDEVP(G2:I2)</f>
        <v>9.8511749707993243E-2</v>
      </c>
      <c r="O2" t="s">
        <v>44</v>
      </c>
    </row>
    <row r="3" spans="1:16" x14ac:dyDescent="0.2">
      <c r="A3" t="s">
        <v>34</v>
      </c>
      <c r="B3">
        <f>Tabelle1!E18</f>
        <v>502970</v>
      </c>
      <c r="C3">
        <f>Tabelle1!E19</f>
        <v>111694</v>
      </c>
      <c r="D3">
        <f t="shared" ref="D3:D11" si="0">C3/B3</f>
        <v>0.22206891067061654</v>
      </c>
      <c r="E3">
        <f>D3/0.4327</f>
        <v>0.51321680302892669</v>
      </c>
      <c r="F3" t="s">
        <v>34</v>
      </c>
      <c r="G3">
        <f>E3</f>
        <v>0.51321680302892669</v>
      </c>
      <c r="H3">
        <f>E7</f>
        <v>0.42611950275258054</v>
      </c>
      <c r="I3">
        <f>E11</f>
        <v>0.42323415809445775</v>
      </c>
      <c r="J3">
        <f>AVERAGE(G3:I3)</f>
        <v>0.4541901546253217</v>
      </c>
      <c r="K3">
        <f>STDEVP(G3:I3)</f>
        <v>4.1754761962129509E-2</v>
      </c>
    </row>
    <row r="5" spans="1:16" x14ac:dyDescent="0.2">
      <c r="A5" t="s">
        <v>38</v>
      </c>
      <c r="I5" t="s">
        <v>45</v>
      </c>
      <c r="J5">
        <f>((J2)*(6/1000))*1000</f>
        <v>2.22448973302857</v>
      </c>
      <c r="K5">
        <f>((K2)*(6/1000))*1000</f>
        <v>0.59107049824795943</v>
      </c>
    </row>
    <row r="6" spans="1:16" x14ac:dyDescent="0.2">
      <c r="A6" t="s">
        <v>33</v>
      </c>
      <c r="B6">
        <f>Tabelle1!E29</f>
        <v>492701</v>
      </c>
      <c r="C6">
        <f>Tabelle1!E30</f>
        <v>66336</v>
      </c>
      <c r="D6">
        <f t="shared" si="0"/>
        <v>0.13463743730984917</v>
      </c>
      <c r="E6">
        <f t="shared" ref="E6:E11" si="1">D6/0.4327</f>
        <v>0.31115654566639517</v>
      </c>
      <c r="J6">
        <f>((J3)*(6/1000))*1000</f>
        <v>2.7251409277519305</v>
      </c>
      <c r="K6">
        <f>((K3)*(6/1000))*1000</f>
        <v>0.25052857177277704</v>
      </c>
    </row>
    <row r="7" spans="1:16" x14ac:dyDescent="0.2">
      <c r="A7" t="s">
        <v>34</v>
      </c>
      <c r="B7">
        <f>Tabelle1!E38</f>
        <v>483529</v>
      </c>
      <c r="C7">
        <f>Tabelle1!E39</f>
        <v>89154</v>
      </c>
      <c r="D7">
        <f t="shared" si="0"/>
        <v>0.18438190884104158</v>
      </c>
      <c r="E7">
        <f t="shared" si="1"/>
        <v>0.42611950275258054</v>
      </c>
    </row>
    <row r="9" spans="1:16" x14ac:dyDescent="0.2">
      <c r="A9" t="s">
        <v>39</v>
      </c>
    </row>
    <row r="10" spans="1:16" x14ac:dyDescent="0.2">
      <c r="A10" t="s">
        <v>33</v>
      </c>
      <c r="B10">
        <f>Tabelle1!E47</f>
        <v>486052</v>
      </c>
      <c r="C10">
        <f>Tabelle1!E48</f>
        <v>61304</v>
      </c>
      <c r="D10">
        <f t="shared" si="0"/>
        <v>0.1261264226872845</v>
      </c>
      <c r="E10">
        <f t="shared" si="1"/>
        <v>0.29148699488625956</v>
      </c>
    </row>
    <row r="11" spans="1:16" x14ac:dyDescent="0.2">
      <c r="A11" t="s">
        <v>34</v>
      </c>
      <c r="B11">
        <f>Tabelle1!E58</f>
        <v>487295</v>
      </c>
      <c r="C11">
        <f>Tabelle1!E59</f>
        <v>89240</v>
      </c>
      <c r="D11">
        <f t="shared" si="0"/>
        <v>0.18313342020747186</v>
      </c>
      <c r="E11">
        <f t="shared" si="1"/>
        <v>0.42323415809445775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Dirks, Tim</cp:lastModifiedBy>
  <dcterms:created xsi:type="dcterms:W3CDTF">2023-09-28T06:53:40Z</dcterms:created>
  <dcterms:modified xsi:type="dcterms:W3CDTF">2025-10-23T06:24:42Z</dcterms:modified>
</cp:coreProperties>
</file>