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TimDirks/Documents/PostDoc/Manuskripte/CypC/Excel Sheets/"/>
    </mc:Choice>
  </mc:AlternateContent>
  <xr:revisionPtr revIDLastSave="0" documentId="8_{2058A700-1B92-3F44-84E7-39430D1A78AA}" xr6:coauthVersionLast="47" xr6:coauthVersionMax="47" xr10:uidLastSave="{00000000-0000-0000-0000-000000000000}"/>
  <bookViews>
    <workbookView xWindow="3360" yWindow="3680" windowWidth="28800" windowHeight="17500" activeTab="2" xr2:uid="{5FD5C8FE-4388-124F-834E-D129147408D5}"/>
  </bookViews>
  <sheets>
    <sheet name="CypC 11" sheetId="1" r:id="rId1"/>
    <sheet name="CypC 12" sheetId="2" r:id="rId2"/>
    <sheet name="CypC 1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3" l="1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31" i="3"/>
  <c r="F22" i="3"/>
  <c r="G22" i="3" s="1"/>
  <c r="H22" i="3" s="1"/>
  <c r="F21" i="3"/>
  <c r="G21" i="3" s="1"/>
  <c r="H21" i="3" s="1"/>
  <c r="F20" i="3"/>
  <c r="G20" i="3" s="1"/>
  <c r="H20" i="3" s="1"/>
  <c r="F19" i="3"/>
  <c r="G19" i="3" s="1"/>
  <c r="H19" i="3" s="1"/>
  <c r="F18" i="3"/>
  <c r="G18" i="3" s="1"/>
  <c r="H18" i="3" s="1"/>
  <c r="F17" i="3"/>
  <c r="G17" i="3" s="1"/>
  <c r="H17" i="3" s="1"/>
  <c r="F16" i="3"/>
  <c r="G16" i="3" s="1"/>
  <c r="H16" i="3" s="1"/>
  <c r="F15" i="3"/>
  <c r="G15" i="3" s="1"/>
  <c r="H15" i="3" s="1"/>
  <c r="F14" i="3"/>
  <c r="G14" i="3" s="1"/>
  <c r="H14" i="3" s="1"/>
  <c r="F13" i="3"/>
  <c r="G13" i="3" s="1"/>
  <c r="H13" i="3" s="1"/>
  <c r="F12" i="3"/>
  <c r="G12" i="3" s="1"/>
  <c r="H12" i="3" s="1"/>
  <c r="F11" i="3"/>
  <c r="G11" i="3" s="1"/>
  <c r="H11" i="3" s="1"/>
  <c r="F10" i="3"/>
  <c r="G10" i="3" s="1"/>
  <c r="H10" i="3" s="1"/>
  <c r="F9" i="3"/>
  <c r="G9" i="3" s="1"/>
  <c r="H9" i="3" s="1"/>
  <c r="F8" i="3"/>
  <c r="G8" i="3" s="1"/>
  <c r="H8" i="3" s="1"/>
  <c r="F7" i="3"/>
  <c r="G7" i="3" s="1"/>
  <c r="H7" i="3" s="1"/>
  <c r="F6" i="3"/>
  <c r="G6" i="3" s="1"/>
  <c r="H6" i="3" s="1"/>
  <c r="F13" i="2"/>
  <c r="G13" i="2"/>
  <c r="H13" i="2" s="1"/>
  <c r="F22" i="2"/>
  <c r="G22" i="2" s="1"/>
  <c r="H22" i="2" s="1"/>
  <c r="F21" i="2"/>
  <c r="G21" i="2" s="1"/>
  <c r="H21" i="2" s="1"/>
  <c r="F20" i="2"/>
  <c r="G20" i="2" s="1"/>
  <c r="H20" i="2" s="1"/>
  <c r="F19" i="2"/>
  <c r="G19" i="2" s="1"/>
  <c r="H19" i="2" s="1"/>
  <c r="F18" i="2"/>
  <c r="G18" i="2" s="1"/>
  <c r="H18" i="2" s="1"/>
  <c r="F17" i="2"/>
  <c r="G17" i="2" s="1"/>
  <c r="H17" i="2" s="1"/>
  <c r="F16" i="2"/>
  <c r="G16" i="2" s="1"/>
  <c r="H16" i="2" s="1"/>
  <c r="F15" i="2"/>
  <c r="G15" i="2" s="1"/>
  <c r="H15" i="2" s="1"/>
  <c r="F14" i="2"/>
  <c r="G14" i="2" s="1"/>
  <c r="H14" i="2" s="1"/>
  <c r="F12" i="2"/>
  <c r="G12" i="2" s="1"/>
  <c r="H12" i="2" s="1"/>
  <c r="F11" i="2"/>
  <c r="G11" i="2" s="1"/>
  <c r="H11" i="2" s="1"/>
  <c r="F10" i="2"/>
  <c r="G10" i="2" s="1"/>
  <c r="H10" i="2" s="1"/>
  <c r="F9" i="2"/>
  <c r="G9" i="2" s="1"/>
  <c r="H9" i="2" s="1"/>
  <c r="F8" i="2"/>
  <c r="G8" i="2" s="1"/>
  <c r="H8" i="2" s="1"/>
  <c r="F7" i="2"/>
  <c r="G7" i="2" s="1"/>
  <c r="H7" i="2" s="1"/>
  <c r="F6" i="2"/>
  <c r="G6" i="2" s="1"/>
  <c r="H6" i="2" s="1"/>
  <c r="G6" i="1"/>
  <c r="G7" i="1"/>
  <c r="G8" i="1"/>
  <c r="G9" i="1"/>
  <c r="G10" i="1"/>
  <c r="G11" i="1"/>
  <c r="G13" i="1"/>
  <c r="G14" i="1"/>
  <c r="G15" i="1"/>
  <c r="G16" i="1"/>
  <c r="G17" i="1"/>
  <c r="G18" i="1"/>
  <c r="G19" i="1"/>
  <c r="G20" i="1"/>
  <c r="G21" i="1"/>
  <c r="G5" i="1"/>
  <c r="E6" i="1"/>
  <c r="F6" i="1" s="1"/>
  <c r="E7" i="1"/>
  <c r="F7" i="1" s="1"/>
  <c r="E8" i="1"/>
  <c r="F8" i="1" s="1"/>
  <c r="E9" i="1"/>
  <c r="F9" i="1" s="1"/>
  <c r="E10" i="1"/>
  <c r="F10" i="1" s="1"/>
  <c r="E11" i="1"/>
  <c r="F11" i="1" s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5" i="1"/>
  <c r="F5" i="1" s="1"/>
</calcChain>
</file>

<file path=xl/sharedStrings.xml><?xml version="1.0" encoding="utf-8"?>
<sst xmlns="http://schemas.openxmlformats.org/spreadsheetml/2006/main" count="47" uniqueCount="19">
  <si>
    <t>1-Octanol</t>
  </si>
  <si>
    <t>R-PhOl</t>
  </si>
  <si>
    <t>S-PhOl</t>
  </si>
  <si>
    <t>R-PhOl  [mM]</t>
  </si>
  <si>
    <t>GC-Standard: y= 0.3524x</t>
  </si>
  <si>
    <t>Area</t>
  </si>
  <si>
    <t>Zeit [min]</t>
  </si>
  <si>
    <t>S-PhOI</t>
  </si>
  <si>
    <t xml:space="preserve">GC-Standard: </t>
  </si>
  <si>
    <t>R-PhOl [µM]</t>
  </si>
  <si>
    <t>y=0.3596x</t>
  </si>
  <si>
    <t>CypC 11</t>
  </si>
  <si>
    <t>CypC 12</t>
  </si>
  <si>
    <t>CypC 13</t>
  </si>
  <si>
    <t>time [min]</t>
  </si>
  <si>
    <t>sample lost in extraction process</t>
  </si>
  <si>
    <t>normalized R-PhOl</t>
  </si>
  <si>
    <t>MEAN</t>
  </si>
  <si>
    <t>Standard deviation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</si>
</sst>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00"/>
  </numFmts>
  <fonts count="1" x14ac:knownFonts="1"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7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horizontal="center"/>
    </xf>
    <xf numFmtId="2" fontId="0" fillId="2" borderId="0" xfId="0" applyNumberForma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'CypC 13'!$G$31:$G$47</c:f>
                <c:numCache>
                  <c:formatCode>General</c:formatCode>
                  <c:ptCount val="17"/>
                  <c:pt idx="0">
                    <c:v>0</c:v>
                  </c:pt>
                  <c:pt idx="1">
                    <c:v>5.2324418474714225</c:v>
                  </c:pt>
                  <c:pt idx="2">
                    <c:v>3.5295957707640624</c:v>
                  </c:pt>
                  <c:pt idx="3">
                    <c:v>6.568933161628995</c:v>
                  </c:pt>
                  <c:pt idx="4">
                    <c:v>5.365854484766035</c:v>
                  </c:pt>
                  <c:pt idx="5">
                    <c:v>5.4792095840590571</c:v>
                  </c:pt>
                  <c:pt idx="6">
                    <c:v>5.3310293638917337</c:v>
                  </c:pt>
                  <c:pt idx="7">
                    <c:v>0.89682291183401119</c:v>
                  </c:pt>
                  <c:pt idx="8">
                    <c:v>4.24708355183569</c:v>
                  </c:pt>
                  <c:pt idx="9">
                    <c:v>4.6478911992734906</c:v>
                  </c:pt>
                  <c:pt idx="10">
                    <c:v>1.400954206895451</c:v>
                  </c:pt>
                  <c:pt idx="11">
                    <c:v>4.8800234672741238</c:v>
                  </c:pt>
                  <c:pt idx="12">
                    <c:v>7.0910410616971378</c:v>
                  </c:pt>
                  <c:pt idx="13">
                    <c:v>5.5642476490997188</c:v>
                  </c:pt>
                  <c:pt idx="14">
                    <c:v>5.484230782879898</c:v>
                  </c:pt>
                  <c:pt idx="15">
                    <c:v>5.9645281784988153</c:v>
                  </c:pt>
                  <c:pt idx="16">
                    <c:v>9.7929214548085355</c:v>
                  </c:pt>
                </c:numCache>
              </c:numRef>
            </c:plus>
            <c:minus>
              <c:numRef>
                <c:f>'CypC 13'!$G$31:$G$47</c:f>
                <c:numCache>
                  <c:formatCode>General</c:formatCode>
                  <c:ptCount val="17"/>
                  <c:pt idx="0">
                    <c:v>0</c:v>
                  </c:pt>
                  <c:pt idx="1">
                    <c:v>5.2324418474714225</c:v>
                  </c:pt>
                  <c:pt idx="2">
                    <c:v>3.5295957707640624</c:v>
                  </c:pt>
                  <c:pt idx="3">
                    <c:v>6.568933161628995</c:v>
                  </c:pt>
                  <c:pt idx="4">
                    <c:v>5.365854484766035</c:v>
                  </c:pt>
                  <c:pt idx="5">
                    <c:v>5.4792095840590571</c:v>
                  </c:pt>
                  <c:pt idx="6">
                    <c:v>5.3310293638917337</c:v>
                  </c:pt>
                  <c:pt idx="7">
                    <c:v>0.89682291183401119</c:v>
                  </c:pt>
                  <c:pt idx="8">
                    <c:v>4.24708355183569</c:v>
                  </c:pt>
                  <c:pt idx="9">
                    <c:v>4.6478911992734906</c:v>
                  </c:pt>
                  <c:pt idx="10">
                    <c:v>1.400954206895451</c:v>
                  </c:pt>
                  <c:pt idx="11">
                    <c:v>4.8800234672741238</c:v>
                  </c:pt>
                  <c:pt idx="12">
                    <c:v>7.0910410616971378</c:v>
                  </c:pt>
                  <c:pt idx="13">
                    <c:v>5.5642476490997188</c:v>
                  </c:pt>
                  <c:pt idx="14">
                    <c:v>5.484230782879898</c:v>
                  </c:pt>
                  <c:pt idx="15">
                    <c:v>5.9645281784988153</c:v>
                  </c:pt>
                  <c:pt idx="16">
                    <c:v>9.7929214548085355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'CypC 13'!$B$31:$B$47</c:f>
              <c:numCache>
                <c:formatCode>General</c:formatCode>
                <c:ptCount val="1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</c:numCache>
            </c:numRef>
          </c:xVal>
          <c:yVal>
            <c:numRef>
              <c:f>'CypC 13'!$F$31:$F$47</c:f>
              <c:numCache>
                <c:formatCode>0.00</c:formatCode>
                <c:ptCount val="17"/>
                <c:pt idx="0">
                  <c:v>0</c:v>
                </c:pt>
                <c:pt idx="1">
                  <c:v>6.6119071410080901</c:v>
                </c:pt>
                <c:pt idx="2">
                  <c:v>13.855630807197182</c:v>
                </c:pt>
                <c:pt idx="3">
                  <c:v>19.992792770381278</c:v>
                </c:pt>
                <c:pt idx="4">
                  <c:v>21.516284475351046</c:v>
                </c:pt>
                <c:pt idx="5">
                  <c:v>23.74424691077709</c:v>
                </c:pt>
                <c:pt idx="6">
                  <c:v>26.369977231421402</c:v>
                </c:pt>
                <c:pt idx="7">
                  <c:v>19.312053414683245</c:v>
                </c:pt>
                <c:pt idx="8">
                  <c:v>28.658759137725028</c:v>
                </c:pt>
                <c:pt idx="9">
                  <c:v>27.705381388879669</c:v>
                </c:pt>
                <c:pt idx="10">
                  <c:v>29.460175340588421</c:v>
                </c:pt>
                <c:pt idx="11">
                  <c:v>30.466322282822276</c:v>
                </c:pt>
                <c:pt idx="12">
                  <c:v>29.505705165002794</c:v>
                </c:pt>
                <c:pt idx="13">
                  <c:v>30.691410061805176</c:v>
                </c:pt>
                <c:pt idx="14">
                  <c:v>33.257567003142555</c:v>
                </c:pt>
                <c:pt idx="15">
                  <c:v>32.430363024451076</c:v>
                </c:pt>
                <c:pt idx="16">
                  <c:v>33.885373022407613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23-E640-A8D0-BB88291E7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8165600"/>
        <c:axId val="1238132288"/>
      </c:scatterChart>
      <c:valAx>
        <c:axId val="1238165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run</a:t>
                </a:r>
                <a:r>
                  <a:rPr lang="de-DE" baseline="0"/>
                  <a:t> time [min]</a:t>
                </a:r>
                <a:endParaRPr lang="de-D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38132288"/>
        <c:crosses val="autoZero"/>
        <c:crossBetween val="midCat"/>
      </c:valAx>
      <c:valAx>
        <c:axId val="1238132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(R)-1-PhOl [µM]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381656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527050</xdr:colOff>
      <xdr:row>29</xdr:row>
      <xdr:rowOff>184150</xdr:rowOff>
    </xdr:from>
    <xdr:to>
      <xdr:col>14</xdr:col>
      <xdr:colOff>146050</xdr:colOff>
      <xdr:row>43</xdr:row>
      <xdr:rowOff>82550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58D0AE38-C3A9-B88A-2E79-22D1F53D9D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626CC-2D0B-FF43-8F0B-76F7770376DF}">
  <dimension ref="A1:I40"/>
  <sheetViews>
    <sheetView topLeftCell="A7" workbookViewId="0">
      <selection activeCell="A4" sqref="A4"/>
    </sheetView>
  </sheetViews>
  <sheetFormatPr baseColWidth="10" defaultRowHeight="16" x14ac:dyDescent="0.2"/>
  <cols>
    <col min="2" max="2" width="13.6640625" bestFit="1" customWidth="1"/>
    <col min="3" max="3" width="11.6640625" bestFit="1" customWidth="1"/>
    <col min="4" max="4" width="11" bestFit="1" customWidth="1"/>
    <col min="5" max="5" width="15.5" customWidth="1"/>
    <col min="6" max="7" width="14" customWidth="1"/>
    <col min="8" max="8" width="19.33203125" customWidth="1"/>
    <col min="9" max="9" width="14.5" customWidth="1"/>
  </cols>
  <sheetData>
    <row r="1" spans="1:9" x14ac:dyDescent="0.2">
      <c r="C1" t="s">
        <v>1</v>
      </c>
      <c r="E1" t="s">
        <v>7</v>
      </c>
    </row>
    <row r="2" spans="1:9" x14ac:dyDescent="0.2">
      <c r="B2" s="2" t="s">
        <v>4</v>
      </c>
      <c r="C2" s="2"/>
      <c r="E2" t="s">
        <v>8</v>
      </c>
      <c r="F2" t="s">
        <v>10</v>
      </c>
    </row>
    <row r="3" spans="1:9" x14ac:dyDescent="0.2">
      <c r="B3" s="2" t="s">
        <v>5</v>
      </c>
      <c r="C3" s="2"/>
      <c r="D3" s="2"/>
    </row>
    <row r="4" spans="1:9" x14ac:dyDescent="0.2">
      <c r="A4" t="s">
        <v>14</v>
      </c>
      <c r="B4" s="1" t="s">
        <v>0</v>
      </c>
      <c r="C4" s="1" t="s">
        <v>1</v>
      </c>
      <c r="D4" s="1" t="s">
        <v>2</v>
      </c>
      <c r="E4" s="1" t="s">
        <v>16</v>
      </c>
      <c r="F4" s="1" t="s">
        <v>3</v>
      </c>
      <c r="G4" s="1" t="s">
        <v>9</v>
      </c>
      <c r="H4" s="1"/>
      <c r="I4" s="1"/>
    </row>
    <row r="5" spans="1:9" x14ac:dyDescent="0.2">
      <c r="A5">
        <v>0</v>
      </c>
      <c r="B5" s="4">
        <v>444194</v>
      </c>
      <c r="C5" s="4">
        <v>0</v>
      </c>
      <c r="D5" s="4">
        <v>0</v>
      </c>
      <c r="E5" s="4">
        <f>C5/B5</f>
        <v>0</v>
      </c>
      <c r="F5" s="4">
        <f>E5/0.3524</f>
        <v>0</v>
      </c>
      <c r="G5" s="4">
        <f>F5*1000</f>
        <v>0</v>
      </c>
    </row>
    <row r="6" spans="1:9" x14ac:dyDescent="0.2">
      <c r="A6">
        <v>5</v>
      </c>
      <c r="B6" s="4">
        <v>436510</v>
      </c>
      <c r="C6" s="4">
        <v>1083</v>
      </c>
      <c r="D6" s="4">
        <v>0</v>
      </c>
      <c r="E6" s="4">
        <f t="shared" ref="E6:E21" si="0">C6/B6</f>
        <v>2.4810428168885019E-3</v>
      </c>
      <c r="F6" s="4">
        <f t="shared" ref="F6:F21" si="1">E6/0.3524</f>
        <v>7.0404166200014242E-3</v>
      </c>
      <c r="G6" s="4">
        <f t="shared" ref="G6:G21" si="2">F6*1000</f>
        <v>7.040416620001424</v>
      </c>
    </row>
    <row r="7" spans="1:9" x14ac:dyDescent="0.2">
      <c r="A7">
        <v>10</v>
      </c>
      <c r="B7" s="4">
        <v>441241</v>
      </c>
      <c r="C7" s="4">
        <v>1794</v>
      </c>
      <c r="D7" s="4">
        <v>0</v>
      </c>
      <c r="E7" s="4">
        <f t="shared" si="0"/>
        <v>4.0658053082102521E-3</v>
      </c>
      <c r="F7" s="4">
        <f t="shared" si="1"/>
        <v>1.1537472497758945E-2</v>
      </c>
      <c r="G7" s="4">
        <f t="shared" si="2"/>
        <v>11.537472497758944</v>
      </c>
    </row>
    <row r="8" spans="1:9" x14ac:dyDescent="0.2">
      <c r="A8">
        <v>15</v>
      </c>
      <c r="B8" s="4">
        <v>443462</v>
      </c>
      <c r="C8" s="4">
        <v>2815</v>
      </c>
      <c r="D8" s="4">
        <v>0</v>
      </c>
      <c r="E8" s="4">
        <f t="shared" si="0"/>
        <v>6.3477817716061351E-3</v>
      </c>
      <c r="F8" s="4">
        <f t="shared" si="1"/>
        <v>1.8013001622037842E-2</v>
      </c>
      <c r="G8" s="4">
        <f t="shared" si="2"/>
        <v>18.013001622037841</v>
      </c>
    </row>
    <row r="9" spans="1:9" x14ac:dyDescent="0.2">
      <c r="A9">
        <v>20</v>
      </c>
      <c r="B9" s="4">
        <v>443406</v>
      </c>
      <c r="C9" s="4">
        <v>3102</v>
      </c>
      <c r="D9" s="4">
        <v>0</v>
      </c>
      <c r="E9" s="4">
        <f t="shared" si="0"/>
        <v>6.9958457936969733E-3</v>
      </c>
      <c r="F9" s="4">
        <f t="shared" si="1"/>
        <v>1.9852002819798448E-2</v>
      </c>
      <c r="G9" s="4">
        <f t="shared" si="2"/>
        <v>19.85200281979845</v>
      </c>
    </row>
    <row r="10" spans="1:9" x14ac:dyDescent="0.2">
      <c r="A10">
        <v>25</v>
      </c>
      <c r="B10" s="4">
        <v>447945</v>
      </c>
      <c r="C10" s="4">
        <v>3753</v>
      </c>
      <c r="D10" s="4">
        <v>0</v>
      </c>
      <c r="E10" s="4">
        <f t="shared" si="0"/>
        <v>8.378260723972809E-3</v>
      </c>
      <c r="F10" s="4">
        <f t="shared" si="1"/>
        <v>2.3774860170183907E-2</v>
      </c>
      <c r="G10" s="4">
        <f t="shared" si="2"/>
        <v>23.774860170183906</v>
      </c>
    </row>
    <row r="11" spans="1:9" x14ac:dyDescent="0.2">
      <c r="A11">
        <v>30</v>
      </c>
      <c r="B11" s="4">
        <v>443495</v>
      </c>
      <c r="C11" s="4">
        <v>4559</v>
      </c>
      <c r="D11" s="4">
        <v>0</v>
      </c>
      <c r="E11" s="4">
        <f t="shared" si="0"/>
        <v>1.0279710030552768E-2</v>
      </c>
      <c r="F11" s="4">
        <f t="shared" si="1"/>
        <v>2.9170573298957912E-2</v>
      </c>
      <c r="G11" s="4">
        <f t="shared" si="2"/>
        <v>29.170573298957912</v>
      </c>
    </row>
    <row r="12" spans="1:9" x14ac:dyDescent="0.2">
      <c r="A12">
        <v>35</v>
      </c>
      <c r="B12" s="5" t="s">
        <v>15</v>
      </c>
      <c r="C12" s="5"/>
      <c r="D12" s="5"/>
      <c r="E12" s="5"/>
      <c r="F12" s="4"/>
      <c r="G12" s="4"/>
    </row>
    <row r="13" spans="1:9" x14ac:dyDescent="0.2">
      <c r="A13">
        <v>40</v>
      </c>
      <c r="B13" s="4">
        <v>440422</v>
      </c>
      <c r="C13" s="4">
        <v>4479</v>
      </c>
      <c r="D13" s="4">
        <v>0</v>
      </c>
      <c r="E13" s="4">
        <f t="shared" si="0"/>
        <v>1.0169791699778849E-2</v>
      </c>
      <c r="F13" s="4">
        <f t="shared" si="1"/>
        <v>2.885865976100695E-2</v>
      </c>
      <c r="G13" s="4">
        <f t="shared" si="2"/>
        <v>28.858659761006951</v>
      </c>
    </row>
    <row r="14" spans="1:9" x14ac:dyDescent="0.2">
      <c r="A14">
        <v>45</v>
      </c>
      <c r="B14" s="4">
        <v>440083</v>
      </c>
      <c r="C14" s="4">
        <v>4085</v>
      </c>
      <c r="D14" s="4">
        <v>0</v>
      </c>
      <c r="E14" s="4">
        <f t="shared" si="0"/>
        <v>9.2823399222419414E-3</v>
      </c>
      <c r="F14" s="4">
        <f t="shared" si="1"/>
        <v>2.6340351652218902E-2</v>
      </c>
      <c r="G14" s="4">
        <f t="shared" si="2"/>
        <v>26.340351652218903</v>
      </c>
    </row>
    <row r="15" spans="1:9" x14ac:dyDescent="0.2">
      <c r="A15">
        <v>50</v>
      </c>
      <c r="B15" s="4">
        <v>444399</v>
      </c>
      <c r="C15" s="4">
        <v>4613</v>
      </c>
      <c r="D15" s="4">
        <v>0</v>
      </c>
      <c r="E15" s="4">
        <f t="shared" si="0"/>
        <v>1.0380311386839305E-2</v>
      </c>
      <c r="F15" s="4">
        <f t="shared" si="1"/>
        <v>2.9456048203289741E-2</v>
      </c>
      <c r="G15" s="4">
        <f t="shared" si="2"/>
        <v>29.45604820328974</v>
      </c>
    </row>
    <row r="16" spans="1:9" x14ac:dyDescent="0.2">
      <c r="A16">
        <v>55</v>
      </c>
      <c r="B16" s="4">
        <v>434785</v>
      </c>
      <c r="C16" s="4">
        <v>4484</v>
      </c>
      <c r="D16" s="4">
        <v>0</v>
      </c>
      <c r="E16" s="4">
        <f t="shared" si="0"/>
        <v>1.0313143277711972E-2</v>
      </c>
      <c r="F16" s="4">
        <f t="shared" si="1"/>
        <v>2.9265446304517516E-2</v>
      </c>
      <c r="G16" s="4">
        <f t="shared" si="2"/>
        <v>29.265446304517514</v>
      </c>
    </row>
    <row r="17" spans="1:7" x14ac:dyDescent="0.2">
      <c r="A17">
        <v>60</v>
      </c>
      <c r="B17" s="4">
        <v>436541</v>
      </c>
      <c r="C17" s="4">
        <v>3786</v>
      </c>
      <c r="D17" s="4">
        <v>0</v>
      </c>
      <c r="E17" s="4">
        <f t="shared" si="0"/>
        <v>8.6727248986922193E-3</v>
      </c>
      <c r="F17" s="4">
        <f t="shared" si="1"/>
        <v>2.4610456579716854E-2</v>
      </c>
      <c r="G17" s="4">
        <f t="shared" si="2"/>
        <v>24.610456579716853</v>
      </c>
    </row>
    <row r="18" spans="1:7" x14ac:dyDescent="0.2">
      <c r="A18">
        <v>65</v>
      </c>
      <c r="B18" s="4">
        <v>436269</v>
      </c>
      <c r="C18" s="4">
        <v>4108</v>
      </c>
      <c r="D18" s="4">
        <v>0</v>
      </c>
      <c r="E18" s="4">
        <f t="shared" si="0"/>
        <v>9.4162088069516744E-3</v>
      </c>
      <c r="F18" s="4">
        <f t="shared" si="1"/>
        <v>2.6720229304630177E-2</v>
      </c>
      <c r="G18" s="4">
        <f t="shared" si="2"/>
        <v>26.720229304630177</v>
      </c>
    </row>
    <row r="19" spans="1:7" x14ac:dyDescent="0.2">
      <c r="A19">
        <v>70</v>
      </c>
      <c r="B19" s="4">
        <v>438628</v>
      </c>
      <c r="C19" s="4">
        <v>4463</v>
      </c>
      <c r="D19" s="4">
        <v>0</v>
      </c>
      <c r="E19" s="4">
        <f t="shared" si="0"/>
        <v>1.0174909034534959E-2</v>
      </c>
      <c r="F19" s="4">
        <f t="shared" si="1"/>
        <v>2.8873181142267196E-2</v>
      </c>
      <c r="G19" s="4">
        <f t="shared" si="2"/>
        <v>28.873181142267196</v>
      </c>
    </row>
    <row r="20" spans="1:7" x14ac:dyDescent="0.2">
      <c r="A20">
        <v>75</v>
      </c>
      <c r="B20" s="4">
        <v>436635</v>
      </c>
      <c r="C20" s="4">
        <v>4882</v>
      </c>
      <c r="D20" s="4">
        <v>0</v>
      </c>
      <c r="E20" s="4">
        <f t="shared" si="0"/>
        <v>1.1180963504987002E-2</v>
      </c>
      <c r="F20" s="4">
        <f t="shared" si="1"/>
        <v>3.1728046268408069E-2</v>
      </c>
      <c r="G20" s="4">
        <f t="shared" si="2"/>
        <v>31.728046268408068</v>
      </c>
    </row>
    <row r="21" spans="1:7" x14ac:dyDescent="0.2">
      <c r="A21">
        <v>80</v>
      </c>
      <c r="B21" s="4">
        <v>438682</v>
      </c>
      <c r="C21" s="4">
        <v>4174</v>
      </c>
      <c r="D21" s="4">
        <v>0</v>
      </c>
      <c r="E21" s="4">
        <f t="shared" si="0"/>
        <v>9.514864981923124E-3</v>
      </c>
      <c r="F21" s="4">
        <f t="shared" si="1"/>
        <v>2.7000184398192746E-2</v>
      </c>
      <c r="G21" s="4">
        <f t="shared" si="2"/>
        <v>27.000184398192747</v>
      </c>
    </row>
    <row r="22" spans="1:7" x14ac:dyDescent="0.2">
      <c r="B22" s="4"/>
      <c r="C22" s="4"/>
      <c r="D22" s="4"/>
      <c r="E22" s="4"/>
      <c r="F22" s="4"/>
      <c r="G22" s="4"/>
    </row>
    <row r="23" spans="1:7" x14ac:dyDescent="0.2">
      <c r="B23" s="4"/>
      <c r="C23" s="4"/>
      <c r="D23" s="4"/>
      <c r="E23" s="4"/>
      <c r="F23" s="4"/>
      <c r="G23" s="4"/>
    </row>
    <row r="24" spans="1:7" x14ac:dyDescent="0.2">
      <c r="B24" s="4"/>
      <c r="C24" s="4"/>
      <c r="D24" s="4"/>
      <c r="E24" s="4"/>
      <c r="F24" s="4" t="s">
        <v>14</v>
      </c>
      <c r="G24" s="4" t="s">
        <v>9</v>
      </c>
    </row>
    <row r="25" spans="1:7" x14ac:dyDescent="0.2">
      <c r="B25" s="4"/>
      <c r="C25" s="4"/>
      <c r="D25" s="4"/>
      <c r="E25" s="4"/>
      <c r="F25" s="4">
        <v>0</v>
      </c>
      <c r="G25" s="4">
        <v>0</v>
      </c>
    </row>
    <row r="26" spans="1:7" x14ac:dyDescent="0.2">
      <c r="B26" s="4"/>
      <c r="C26" s="4"/>
      <c r="D26" s="4"/>
      <c r="E26" s="4"/>
      <c r="F26" s="4">
        <v>5</v>
      </c>
      <c r="G26" s="4">
        <v>7.040416620001424</v>
      </c>
    </row>
    <row r="27" spans="1:7" x14ac:dyDescent="0.2">
      <c r="B27" s="4"/>
      <c r="C27" s="4"/>
      <c r="D27" s="4"/>
      <c r="E27" s="4"/>
      <c r="F27" s="4">
        <v>10</v>
      </c>
      <c r="G27" s="4">
        <v>11.537472497758944</v>
      </c>
    </row>
    <row r="28" spans="1:7" x14ac:dyDescent="0.2">
      <c r="B28" s="4"/>
      <c r="C28" s="4"/>
      <c r="D28" s="4"/>
      <c r="E28" s="4"/>
      <c r="F28" s="4">
        <v>15</v>
      </c>
      <c r="G28" s="4">
        <v>18.013001622037841</v>
      </c>
    </row>
    <row r="29" spans="1:7" x14ac:dyDescent="0.2">
      <c r="B29" s="4"/>
      <c r="C29" s="4"/>
      <c r="D29" s="4"/>
      <c r="E29" s="4"/>
      <c r="F29" s="4">
        <v>20</v>
      </c>
      <c r="G29" s="4">
        <v>19.85200281979845</v>
      </c>
    </row>
    <row r="30" spans="1:7" x14ac:dyDescent="0.2">
      <c r="B30" s="4"/>
      <c r="C30" s="4"/>
      <c r="D30" s="4"/>
      <c r="E30" s="4"/>
      <c r="F30" s="4">
        <v>25</v>
      </c>
      <c r="G30" s="4">
        <v>23.774860170183906</v>
      </c>
    </row>
    <row r="31" spans="1:7" x14ac:dyDescent="0.2">
      <c r="B31" s="4"/>
      <c r="C31" s="4"/>
      <c r="D31" s="4"/>
      <c r="E31" s="4"/>
      <c r="F31" s="4">
        <v>30</v>
      </c>
      <c r="G31" s="4">
        <v>29.170573298957912</v>
      </c>
    </row>
    <row r="32" spans="1:7" x14ac:dyDescent="0.2">
      <c r="B32" s="4"/>
      <c r="C32" s="4"/>
      <c r="D32" s="4"/>
      <c r="E32" s="4"/>
      <c r="F32" s="4">
        <v>40</v>
      </c>
      <c r="G32" s="4">
        <v>28.858659761006951</v>
      </c>
    </row>
    <row r="33" spans="2:7" x14ac:dyDescent="0.2">
      <c r="B33" s="4"/>
      <c r="C33" s="4"/>
      <c r="D33" s="4"/>
      <c r="E33" s="4"/>
      <c r="F33" s="4">
        <v>45</v>
      </c>
      <c r="G33" s="4">
        <v>26.340351652218903</v>
      </c>
    </row>
    <row r="34" spans="2:7" x14ac:dyDescent="0.2">
      <c r="B34" s="4"/>
      <c r="C34" s="4"/>
      <c r="D34" s="4"/>
      <c r="E34" s="4"/>
      <c r="F34" s="4">
        <v>50</v>
      </c>
      <c r="G34" s="4">
        <v>29.45604820328974</v>
      </c>
    </row>
    <row r="35" spans="2:7" x14ac:dyDescent="0.2">
      <c r="B35" s="4"/>
      <c r="C35" s="4"/>
      <c r="D35" s="4"/>
      <c r="E35" s="4"/>
      <c r="F35" s="4">
        <v>55</v>
      </c>
      <c r="G35" s="4">
        <v>29.265446304517514</v>
      </c>
    </row>
    <row r="36" spans="2:7" x14ac:dyDescent="0.2">
      <c r="B36" s="4"/>
      <c r="C36" s="4"/>
      <c r="D36" s="4"/>
      <c r="E36" s="4"/>
      <c r="F36" s="4">
        <v>60</v>
      </c>
      <c r="G36" s="4">
        <v>24.610456579716853</v>
      </c>
    </row>
    <row r="37" spans="2:7" x14ac:dyDescent="0.2">
      <c r="B37" s="4"/>
      <c r="C37" s="4"/>
      <c r="D37" s="4"/>
      <c r="E37" s="4"/>
      <c r="F37" s="4">
        <v>65</v>
      </c>
      <c r="G37" s="4">
        <v>26.720229304630177</v>
      </c>
    </row>
    <row r="38" spans="2:7" x14ac:dyDescent="0.2">
      <c r="B38" s="4"/>
      <c r="C38" s="4"/>
      <c r="D38" s="4"/>
      <c r="E38" s="4"/>
      <c r="F38" s="4">
        <v>70</v>
      </c>
      <c r="G38" s="4">
        <v>28.873181142267196</v>
      </c>
    </row>
    <row r="39" spans="2:7" x14ac:dyDescent="0.2">
      <c r="B39" s="4"/>
      <c r="C39" s="4"/>
      <c r="D39" s="4"/>
      <c r="E39" s="4"/>
      <c r="F39" s="4">
        <v>75</v>
      </c>
      <c r="G39" s="4">
        <v>31.728046268408068</v>
      </c>
    </row>
    <row r="40" spans="2:7" x14ac:dyDescent="0.2">
      <c r="B40" s="4"/>
      <c r="C40" s="4"/>
      <c r="D40" s="4"/>
      <c r="E40" s="4"/>
      <c r="F40" s="4">
        <v>80</v>
      </c>
      <c r="G40" s="4">
        <v>27.000184398192747</v>
      </c>
    </row>
  </sheetData>
  <mergeCells count="3">
    <mergeCell ref="B2:C2"/>
    <mergeCell ref="B3:D3"/>
    <mergeCell ref="B12:E1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E9757-C48C-D04D-80B3-4C66ABC50E17}">
  <dimension ref="B1:J22"/>
  <sheetViews>
    <sheetView workbookViewId="0">
      <selection activeCell="F6" sqref="F6:H22"/>
    </sheetView>
  </sheetViews>
  <sheetFormatPr baseColWidth="10" defaultRowHeight="16" x14ac:dyDescent="0.2"/>
  <cols>
    <col min="6" max="6" width="16.33203125" customWidth="1"/>
    <col min="7" max="7" width="11" bestFit="1" customWidth="1"/>
    <col min="8" max="8" width="11.6640625" bestFit="1" customWidth="1"/>
  </cols>
  <sheetData>
    <row r="1" spans="2:10" x14ac:dyDescent="0.2">
      <c r="C1" t="s">
        <v>1</v>
      </c>
      <c r="E1" t="s">
        <v>7</v>
      </c>
    </row>
    <row r="2" spans="2:10" x14ac:dyDescent="0.2">
      <c r="B2" s="2" t="s">
        <v>4</v>
      </c>
      <c r="C2" s="2"/>
      <c r="E2" t="s">
        <v>8</v>
      </c>
      <c r="F2" t="s">
        <v>10</v>
      </c>
    </row>
    <row r="5" spans="2:10" x14ac:dyDescent="0.2">
      <c r="B5" t="s">
        <v>14</v>
      </c>
      <c r="C5" s="1" t="s">
        <v>0</v>
      </c>
      <c r="D5" s="1" t="s">
        <v>1</v>
      </c>
      <c r="E5" s="1" t="s">
        <v>2</v>
      </c>
      <c r="F5" s="1" t="s">
        <v>16</v>
      </c>
      <c r="G5" s="1" t="s">
        <v>3</v>
      </c>
      <c r="H5" s="1" t="s">
        <v>9</v>
      </c>
      <c r="I5" s="1"/>
      <c r="J5" s="1"/>
    </row>
    <row r="6" spans="2:10" x14ac:dyDescent="0.2">
      <c r="B6">
        <v>0</v>
      </c>
      <c r="C6">
        <v>443392</v>
      </c>
      <c r="D6">
        <v>0</v>
      </c>
      <c r="E6">
        <v>0</v>
      </c>
      <c r="F6" s="3">
        <f>D6/C6</f>
        <v>0</v>
      </c>
      <c r="G6" s="3">
        <f>F6/0.3524</f>
        <v>0</v>
      </c>
      <c r="H6" s="3">
        <f>G6*1000</f>
        <v>0</v>
      </c>
    </row>
    <row r="7" spans="2:10" x14ac:dyDescent="0.2">
      <c r="B7">
        <v>5</v>
      </c>
      <c r="C7">
        <v>433571</v>
      </c>
      <c r="D7">
        <v>1955</v>
      </c>
      <c r="E7">
        <v>0</v>
      </c>
      <c r="F7" s="3">
        <f t="shared" ref="F7:F22" si="0">D7/C7</f>
        <v>4.5090654125852512E-3</v>
      </c>
      <c r="G7" s="3">
        <f t="shared" ref="G7:G22" si="1">F7/0.3524</f>
        <v>1.2795304803022847E-2</v>
      </c>
      <c r="H7" s="3">
        <f t="shared" ref="H7:H22" si="2">G7*1000</f>
        <v>12.795304803022846</v>
      </c>
    </row>
    <row r="8" spans="2:10" x14ac:dyDescent="0.2">
      <c r="B8">
        <v>10</v>
      </c>
      <c r="C8">
        <v>436124</v>
      </c>
      <c r="D8">
        <v>2896</v>
      </c>
      <c r="E8">
        <v>0</v>
      </c>
      <c r="F8" s="3">
        <f t="shared" si="0"/>
        <v>6.6403133053902098E-3</v>
      </c>
      <c r="G8" s="3">
        <f t="shared" si="1"/>
        <v>1.884311380644214E-2</v>
      </c>
      <c r="H8" s="3">
        <f t="shared" si="2"/>
        <v>18.84311380644214</v>
      </c>
    </row>
    <row r="9" spans="2:10" x14ac:dyDescent="0.2">
      <c r="B9">
        <v>15</v>
      </c>
      <c r="C9">
        <v>437314</v>
      </c>
      <c r="D9">
        <v>4445</v>
      </c>
      <c r="E9">
        <v>0</v>
      </c>
      <c r="F9" s="3">
        <f t="shared" si="0"/>
        <v>1.0164321288593551E-2</v>
      </c>
      <c r="G9" s="3">
        <f t="shared" si="1"/>
        <v>2.8843136460254118E-2</v>
      </c>
      <c r="H9" s="3">
        <f t="shared" si="2"/>
        <v>28.843136460254119</v>
      </c>
    </row>
    <row r="10" spans="2:10" x14ac:dyDescent="0.2">
      <c r="B10">
        <v>20</v>
      </c>
      <c r="C10">
        <v>439956</v>
      </c>
      <c r="D10">
        <v>4459</v>
      </c>
      <c r="E10">
        <v>0</v>
      </c>
      <c r="F10" s="3">
        <f t="shared" si="0"/>
        <v>1.0135104419532862E-2</v>
      </c>
      <c r="G10" s="3">
        <f t="shared" si="1"/>
        <v>2.8760228205257841E-2</v>
      </c>
      <c r="H10" s="3">
        <f t="shared" si="2"/>
        <v>28.760228205257842</v>
      </c>
    </row>
    <row r="11" spans="2:10" x14ac:dyDescent="0.2">
      <c r="B11">
        <v>25</v>
      </c>
      <c r="C11">
        <v>431346</v>
      </c>
      <c r="D11">
        <v>4627</v>
      </c>
      <c r="E11">
        <v>0</v>
      </c>
      <c r="F11" s="3">
        <f t="shared" si="0"/>
        <v>1.0726887463892096E-2</v>
      </c>
      <c r="G11" s="3">
        <f t="shared" si="1"/>
        <v>3.0439521747707424E-2</v>
      </c>
      <c r="H11" s="3">
        <f t="shared" si="2"/>
        <v>30.439521747707424</v>
      </c>
    </row>
    <row r="12" spans="2:10" x14ac:dyDescent="0.2">
      <c r="B12">
        <v>30</v>
      </c>
      <c r="C12">
        <v>433083</v>
      </c>
      <c r="D12">
        <v>4736</v>
      </c>
      <c r="E12">
        <v>0</v>
      </c>
      <c r="F12" s="3">
        <f t="shared" si="0"/>
        <v>1.0935548151278162E-2</v>
      </c>
      <c r="G12" s="3">
        <f t="shared" si="1"/>
        <v>3.1031634935522592E-2</v>
      </c>
      <c r="H12" s="3">
        <f t="shared" si="2"/>
        <v>31.031634935522593</v>
      </c>
    </row>
    <row r="13" spans="2:10" x14ac:dyDescent="0.2">
      <c r="B13">
        <v>35</v>
      </c>
      <c r="C13">
        <v>417750</v>
      </c>
      <c r="D13">
        <v>2711</v>
      </c>
      <c r="F13" s="3">
        <f t="shared" si="0"/>
        <v>6.4895272292040691E-3</v>
      </c>
      <c r="G13" s="3">
        <f t="shared" si="1"/>
        <v>1.8415230502849232E-2</v>
      </c>
      <c r="H13" s="3">
        <f t="shared" si="2"/>
        <v>18.415230502849234</v>
      </c>
    </row>
    <row r="14" spans="2:10" x14ac:dyDescent="0.2">
      <c r="B14">
        <v>40</v>
      </c>
      <c r="C14">
        <v>431316</v>
      </c>
      <c r="D14">
        <v>5131</v>
      </c>
      <c r="E14">
        <v>0</v>
      </c>
      <c r="F14" s="3">
        <f t="shared" si="0"/>
        <v>1.1896150386259727E-2</v>
      </c>
      <c r="G14" s="3">
        <f t="shared" si="1"/>
        <v>3.3757520959874367E-2</v>
      </c>
      <c r="H14" s="3">
        <f t="shared" si="2"/>
        <v>33.75752095987437</v>
      </c>
    </row>
    <row r="15" spans="2:10" x14ac:dyDescent="0.2">
      <c r="B15">
        <v>45</v>
      </c>
      <c r="C15">
        <v>431967</v>
      </c>
      <c r="D15">
        <v>5169</v>
      </c>
      <c r="E15">
        <v>0</v>
      </c>
      <c r="F15" s="3">
        <f t="shared" si="0"/>
        <v>1.1966191861878337E-2</v>
      </c>
      <c r="G15" s="3">
        <f t="shared" si="1"/>
        <v>3.3956276566056577E-2</v>
      </c>
      <c r="H15" s="3">
        <f t="shared" si="2"/>
        <v>33.95627656605658</v>
      </c>
    </row>
    <row r="16" spans="2:10" x14ac:dyDescent="0.2">
      <c r="B16">
        <v>50</v>
      </c>
      <c r="C16">
        <v>429593</v>
      </c>
      <c r="D16">
        <v>4720</v>
      </c>
      <c r="E16">
        <v>0</v>
      </c>
      <c r="F16" s="3">
        <f t="shared" si="0"/>
        <v>1.0987143645264239E-2</v>
      </c>
      <c r="G16" s="3">
        <f t="shared" si="1"/>
        <v>3.1178046666470598E-2</v>
      </c>
      <c r="H16" s="3">
        <f t="shared" si="2"/>
        <v>31.1780466664706</v>
      </c>
    </row>
    <row r="17" spans="2:8" x14ac:dyDescent="0.2">
      <c r="B17">
        <v>55</v>
      </c>
      <c r="C17">
        <v>432268</v>
      </c>
      <c r="D17">
        <v>5629</v>
      </c>
      <c r="E17">
        <v>0</v>
      </c>
      <c r="F17" s="3">
        <f t="shared" si="0"/>
        <v>1.302201412086946E-2</v>
      </c>
      <c r="G17" s="3">
        <f t="shared" si="1"/>
        <v>3.6952366971820264E-2</v>
      </c>
      <c r="H17" s="3">
        <f t="shared" si="2"/>
        <v>36.952366971820261</v>
      </c>
    </row>
    <row r="18" spans="2:8" x14ac:dyDescent="0.2">
      <c r="B18">
        <v>60</v>
      </c>
      <c r="C18">
        <v>434485</v>
      </c>
      <c r="D18">
        <v>6053</v>
      </c>
      <c r="E18">
        <v>0</v>
      </c>
      <c r="F18" s="3">
        <f t="shared" si="0"/>
        <v>1.3931436067988539E-2</v>
      </c>
      <c r="G18" s="3">
        <f t="shared" si="1"/>
        <v>3.9533019489184279E-2</v>
      </c>
      <c r="H18" s="3">
        <f t="shared" si="2"/>
        <v>39.533019489184277</v>
      </c>
    </row>
    <row r="19" spans="2:8" x14ac:dyDescent="0.2">
      <c r="B19">
        <v>65</v>
      </c>
      <c r="C19">
        <v>436982</v>
      </c>
      <c r="D19">
        <v>5938</v>
      </c>
      <c r="E19">
        <v>0</v>
      </c>
      <c r="F19" s="3">
        <f t="shared" si="0"/>
        <v>1.3588660402487974E-2</v>
      </c>
      <c r="G19" s="3">
        <f t="shared" si="1"/>
        <v>3.8560330313530004E-2</v>
      </c>
      <c r="H19" s="3">
        <f t="shared" si="2"/>
        <v>38.560330313530002</v>
      </c>
    </row>
    <row r="20" spans="2:8" x14ac:dyDescent="0.2">
      <c r="B20">
        <v>70</v>
      </c>
      <c r="C20">
        <v>436691</v>
      </c>
      <c r="D20">
        <v>6308</v>
      </c>
      <c r="E20">
        <v>0</v>
      </c>
      <c r="F20" s="3">
        <f t="shared" si="0"/>
        <v>1.4444996576526651E-2</v>
      </c>
      <c r="G20" s="3">
        <f t="shared" si="1"/>
        <v>4.099034215813465E-2</v>
      </c>
      <c r="H20" s="3">
        <f t="shared" si="2"/>
        <v>40.990342158134652</v>
      </c>
    </row>
    <row r="21" spans="2:8" x14ac:dyDescent="0.2">
      <c r="B21">
        <v>75</v>
      </c>
      <c r="C21">
        <v>435061</v>
      </c>
      <c r="D21">
        <v>6142</v>
      </c>
      <c r="E21">
        <v>0</v>
      </c>
      <c r="F21" s="3">
        <f t="shared" si="0"/>
        <v>1.4117560525995205E-2</v>
      </c>
      <c r="G21" s="3">
        <f t="shared" si="1"/>
        <v>4.0061181969339402E-2</v>
      </c>
      <c r="H21" s="3">
        <f t="shared" si="2"/>
        <v>40.061181969339401</v>
      </c>
    </row>
    <row r="22" spans="2:8" x14ac:dyDescent="0.2">
      <c r="B22">
        <v>80</v>
      </c>
      <c r="C22">
        <v>430754</v>
      </c>
      <c r="D22">
        <v>7246</v>
      </c>
      <c r="E22">
        <v>0</v>
      </c>
      <c r="F22" s="3">
        <f t="shared" si="0"/>
        <v>1.6821666194626168E-2</v>
      </c>
      <c r="G22" s="3">
        <f t="shared" si="1"/>
        <v>4.7734580574989131E-2</v>
      </c>
      <c r="H22" s="3">
        <f t="shared" si="2"/>
        <v>47.734580574989131</v>
      </c>
    </row>
  </sheetData>
  <mergeCells count="1">
    <mergeCell ref="B2:C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35A04-ED37-A74F-941D-F71BDE9B1CC1}">
  <dimension ref="B2:J47"/>
  <sheetViews>
    <sheetView tabSelected="1" zoomScale="75" workbookViewId="0">
      <selection activeCell="K18" sqref="K18"/>
    </sheetView>
  </sheetViews>
  <sheetFormatPr baseColWidth="10" defaultRowHeight="16" x14ac:dyDescent="0.2"/>
  <cols>
    <col min="5" max="5" width="12.83203125" customWidth="1"/>
  </cols>
  <sheetData>
    <row r="2" spans="2:10" x14ac:dyDescent="0.2">
      <c r="C2" t="s">
        <v>1</v>
      </c>
      <c r="E2" t="s">
        <v>7</v>
      </c>
    </row>
    <row r="3" spans="2:10" x14ac:dyDescent="0.2">
      <c r="B3" s="2" t="s">
        <v>4</v>
      </c>
      <c r="C3" s="2"/>
      <c r="E3" t="s">
        <v>8</v>
      </c>
      <c r="F3" t="s">
        <v>10</v>
      </c>
    </row>
    <row r="5" spans="2:10" x14ac:dyDescent="0.2">
      <c r="B5" t="s">
        <v>14</v>
      </c>
      <c r="C5" s="1" t="s">
        <v>0</v>
      </c>
      <c r="D5" s="1" t="s">
        <v>1</v>
      </c>
      <c r="E5" s="1" t="s">
        <v>2</v>
      </c>
      <c r="F5" s="1" t="s">
        <v>16</v>
      </c>
      <c r="G5" s="1" t="s">
        <v>3</v>
      </c>
      <c r="H5" s="1" t="s">
        <v>9</v>
      </c>
      <c r="I5" s="1"/>
      <c r="J5" s="1"/>
    </row>
    <row r="6" spans="2:10" x14ac:dyDescent="0.2">
      <c r="B6">
        <v>0</v>
      </c>
      <c r="C6">
        <v>439880</v>
      </c>
      <c r="D6">
        <v>0</v>
      </c>
      <c r="E6">
        <v>0</v>
      </c>
      <c r="F6" s="4">
        <f>D6/C6</f>
        <v>0</v>
      </c>
      <c r="G6" s="4">
        <f>F6/0.3524</f>
        <v>0</v>
      </c>
      <c r="H6" s="4">
        <f>G6*1000</f>
        <v>0</v>
      </c>
    </row>
    <row r="7" spans="2:10" x14ac:dyDescent="0.2">
      <c r="B7">
        <v>5</v>
      </c>
      <c r="C7">
        <v>446929</v>
      </c>
      <c r="D7">
        <v>0</v>
      </c>
      <c r="E7">
        <v>0</v>
      </c>
      <c r="F7" s="4">
        <f t="shared" ref="F7:F22" si="0">D7/C7</f>
        <v>0</v>
      </c>
      <c r="G7" s="4">
        <f t="shared" ref="G7:G22" si="1">F7/0.3524</f>
        <v>0</v>
      </c>
      <c r="H7" s="4">
        <f t="shared" ref="H7:H22" si="2">G7*1000</f>
        <v>0</v>
      </c>
    </row>
    <row r="8" spans="2:10" x14ac:dyDescent="0.2">
      <c r="B8">
        <v>10</v>
      </c>
      <c r="C8">
        <v>444692</v>
      </c>
      <c r="D8">
        <v>1753</v>
      </c>
      <c r="E8">
        <v>0</v>
      </c>
      <c r="F8" s="4">
        <f t="shared" si="0"/>
        <v>3.9420542757683972E-3</v>
      </c>
      <c r="G8" s="4">
        <f t="shared" si="1"/>
        <v>1.1186306117390458E-2</v>
      </c>
      <c r="H8" s="4">
        <f t="shared" si="2"/>
        <v>11.186306117390458</v>
      </c>
    </row>
    <row r="9" spans="2:10" x14ac:dyDescent="0.2">
      <c r="B9">
        <v>15</v>
      </c>
      <c r="C9">
        <v>441150</v>
      </c>
      <c r="D9">
        <v>2040</v>
      </c>
      <c r="E9">
        <v>0</v>
      </c>
      <c r="F9" s="4">
        <f t="shared" si="0"/>
        <v>4.6242774566473991E-3</v>
      </c>
      <c r="G9" s="4">
        <f t="shared" si="1"/>
        <v>1.312224022885187E-2</v>
      </c>
      <c r="H9" s="4">
        <f t="shared" si="2"/>
        <v>13.12224022885187</v>
      </c>
    </row>
    <row r="10" spans="2:10" x14ac:dyDescent="0.2">
      <c r="B10">
        <v>20</v>
      </c>
      <c r="C10">
        <v>443727</v>
      </c>
      <c r="D10">
        <v>2492</v>
      </c>
      <c r="E10">
        <v>0</v>
      </c>
      <c r="F10" s="4">
        <f t="shared" si="0"/>
        <v>5.6160657341112891E-3</v>
      </c>
      <c r="G10" s="4">
        <f t="shared" si="1"/>
        <v>1.5936622400996848E-2</v>
      </c>
      <c r="H10" s="4">
        <f t="shared" si="2"/>
        <v>15.936622400996848</v>
      </c>
    </row>
    <row r="11" spans="2:10" x14ac:dyDescent="0.2">
      <c r="B11">
        <v>25</v>
      </c>
      <c r="C11">
        <v>441701</v>
      </c>
      <c r="D11">
        <v>2649</v>
      </c>
      <c r="E11">
        <v>0</v>
      </c>
      <c r="F11" s="4">
        <f t="shared" si="0"/>
        <v>5.9972696462086347E-3</v>
      </c>
      <c r="G11" s="4">
        <f t="shared" si="1"/>
        <v>1.701835881443994E-2</v>
      </c>
      <c r="H11" s="4">
        <f t="shared" si="2"/>
        <v>17.018358814439939</v>
      </c>
    </row>
    <row r="12" spans="2:10" x14ac:dyDescent="0.2">
      <c r="B12">
        <v>30</v>
      </c>
      <c r="C12">
        <v>451893</v>
      </c>
      <c r="D12">
        <v>3011</v>
      </c>
      <c r="E12">
        <v>0</v>
      </c>
      <c r="F12" s="4">
        <f t="shared" si="0"/>
        <v>6.6630817472277731E-3</v>
      </c>
      <c r="G12" s="4">
        <f t="shared" si="1"/>
        <v>1.8907723459783692E-2</v>
      </c>
      <c r="H12" s="4">
        <f t="shared" si="2"/>
        <v>18.907723459783693</v>
      </c>
    </row>
    <row r="13" spans="2:10" x14ac:dyDescent="0.2">
      <c r="B13">
        <v>35</v>
      </c>
      <c r="C13">
        <v>442035</v>
      </c>
      <c r="D13">
        <v>3148</v>
      </c>
      <c r="F13" s="4">
        <f t="shared" si="0"/>
        <v>7.1216080174646805E-3</v>
      </c>
      <c r="G13" s="4">
        <f t="shared" si="1"/>
        <v>2.0208876326517255E-2</v>
      </c>
      <c r="H13" s="4">
        <f t="shared" si="2"/>
        <v>20.208876326517256</v>
      </c>
    </row>
    <row r="14" spans="2:10" x14ac:dyDescent="0.2">
      <c r="B14">
        <v>40</v>
      </c>
      <c r="C14">
        <v>450189</v>
      </c>
      <c r="D14">
        <v>3706</v>
      </c>
      <c r="E14">
        <v>0</v>
      </c>
      <c r="F14" s="4">
        <f t="shared" si="0"/>
        <v>8.2320980743643222E-3</v>
      </c>
      <c r="G14" s="4">
        <f t="shared" si="1"/>
        <v>2.3360096692293764E-2</v>
      </c>
      <c r="H14" s="4">
        <f t="shared" si="2"/>
        <v>23.360096692293766</v>
      </c>
    </row>
    <row r="15" spans="2:10" x14ac:dyDescent="0.2">
      <c r="B15">
        <v>45</v>
      </c>
      <c r="C15">
        <v>444066</v>
      </c>
      <c r="D15">
        <v>3571</v>
      </c>
      <c r="E15">
        <v>0</v>
      </c>
      <c r="F15" s="4">
        <f t="shared" si="0"/>
        <v>8.0415974202033037E-3</v>
      </c>
      <c r="G15" s="4">
        <f t="shared" si="1"/>
        <v>2.2819515948363518E-2</v>
      </c>
      <c r="H15" s="4">
        <f t="shared" si="2"/>
        <v>22.819515948363517</v>
      </c>
    </row>
    <row r="16" spans="2:10" x14ac:dyDescent="0.2">
      <c r="B16">
        <v>50</v>
      </c>
      <c r="C16">
        <v>440588</v>
      </c>
      <c r="D16">
        <v>4308</v>
      </c>
      <c r="E16">
        <v>0</v>
      </c>
      <c r="F16" s="4">
        <f t="shared" si="0"/>
        <v>9.7778423379665351E-3</v>
      </c>
      <c r="G16" s="4">
        <f t="shared" si="1"/>
        <v>2.7746431152004924E-2</v>
      </c>
      <c r="H16" s="4">
        <f t="shared" si="2"/>
        <v>27.746431152004924</v>
      </c>
    </row>
    <row r="17" spans="2:8" x14ac:dyDescent="0.2">
      <c r="B17">
        <v>55</v>
      </c>
      <c r="C17">
        <v>449749</v>
      </c>
      <c r="D17">
        <v>3991</v>
      </c>
      <c r="E17">
        <v>0</v>
      </c>
      <c r="F17" s="4">
        <f t="shared" si="0"/>
        <v>8.873838518818275E-3</v>
      </c>
      <c r="G17" s="4">
        <f t="shared" si="1"/>
        <v>2.5181153572129043E-2</v>
      </c>
      <c r="H17" s="4">
        <f t="shared" si="2"/>
        <v>25.181153572129045</v>
      </c>
    </row>
    <row r="18" spans="2:8" x14ac:dyDescent="0.2">
      <c r="B18">
        <v>60</v>
      </c>
      <c r="C18">
        <v>442296</v>
      </c>
      <c r="D18">
        <v>3799</v>
      </c>
      <c r="E18">
        <v>0</v>
      </c>
      <c r="F18" s="4">
        <f t="shared" si="0"/>
        <v>8.589270533760197E-3</v>
      </c>
      <c r="G18" s="4">
        <f t="shared" si="1"/>
        <v>2.4373639426107256E-2</v>
      </c>
      <c r="H18" s="4">
        <f t="shared" si="2"/>
        <v>24.373639426107257</v>
      </c>
    </row>
    <row r="19" spans="2:8" x14ac:dyDescent="0.2">
      <c r="B19">
        <v>65</v>
      </c>
      <c r="C19">
        <v>437615</v>
      </c>
      <c r="D19">
        <v>4132</v>
      </c>
      <c r="E19">
        <v>0</v>
      </c>
      <c r="F19" s="4">
        <f t="shared" si="0"/>
        <v>9.4420895079007812E-3</v>
      </c>
      <c r="G19" s="4">
        <f t="shared" si="1"/>
        <v>2.6793670567255339E-2</v>
      </c>
      <c r="H19" s="4">
        <f t="shared" si="2"/>
        <v>26.79367056725534</v>
      </c>
    </row>
    <row r="20" spans="2:8" x14ac:dyDescent="0.2">
      <c r="B20">
        <v>70</v>
      </c>
      <c r="C20">
        <v>443264</v>
      </c>
      <c r="D20">
        <v>4672</v>
      </c>
      <c r="E20">
        <v>0</v>
      </c>
      <c r="F20" s="4">
        <f t="shared" si="0"/>
        <v>1.0539994224660698E-2</v>
      </c>
      <c r="G20" s="4">
        <f t="shared" si="1"/>
        <v>2.9909177709025819E-2</v>
      </c>
      <c r="H20" s="4">
        <f t="shared" si="2"/>
        <v>29.909177709025819</v>
      </c>
    </row>
    <row r="21" spans="2:8" x14ac:dyDescent="0.2">
      <c r="B21">
        <v>75</v>
      </c>
      <c r="C21">
        <v>440421</v>
      </c>
      <c r="D21">
        <v>3958</v>
      </c>
      <c r="E21">
        <v>0</v>
      </c>
      <c r="F21" s="4">
        <f t="shared" si="0"/>
        <v>8.9868557584674661E-3</v>
      </c>
      <c r="G21" s="4">
        <f t="shared" si="1"/>
        <v>2.5501860835605749E-2</v>
      </c>
      <c r="H21" s="4">
        <f t="shared" si="2"/>
        <v>25.501860835605751</v>
      </c>
    </row>
    <row r="22" spans="2:8" x14ac:dyDescent="0.2">
      <c r="B22">
        <v>80</v>
      </c>
      <c r="C22">
        <v>437753</v>
      </c>
      <c r="D22">
        <v>4153</v>
      </c>
      <c r="E22">
        <v>0</v>
      </c>
      <c r="F22" s="4">
        <f t="shared" si="0"/>
        <v>9.4870851827400376E-3</v>
      </c>
      <c r="G22" s="4">
        <f t="shared" si="1"/>
        <v>2.6921354094040971E-2</v>
      </c>
      <c r="H22" s="4">
        <f t="shared" si="2"/>
        <v>26.921354094040971</v>
      </c>
    </row>
    <row r="23" spans="2:8" x14ac:dyDescent="0.2">
      <c r="F23" s="4"/>
      <c r="G23" s="4"/>
      <c r="H23" s="4"/>
    </row>
    <row r="29" spans="2:8" x14ac:dyDescent="0.2">
      <c r="C29" s="2" t="s">
        <v>9</v>
      </c>
      <c r="D29" s="2"/>
      <c r="E29" s="2"/>
      <c r="F29" s="2"/>
      <c r="G29" s="2"/>
    </row>
    <row r="30" spans="2:8" x14ac:dyDescent="0.2">
      <c r="B30" t="s">
        <v>6</v>
      </c>
      <c r="C30" t="s">
        <v>11</v>
      </c>
      <c r="D30" t="s">
        <v>12</v>
      </c>
      <c r="E30" t="s">
        <v>13</v>
      </c>
      <c r="F30" t="s">
        <v>17</v>
      </c>
      <c r="G30" t="s">
        <v>18</v>
      </c>
    </row>
    <row r="31" spans="2:8" x14ac:dyDescent="0.2">
      <c r="B31">
        <v>0</v>
      </c>
      <c r="C31" s="4">
        <v>0</v>
      </c>
      <c r="D31" s="4">
        <v>0</v>
      </c>
      <c r="E31" s="4">
        <v>0</v>
      </c>
      <c r="F31" s="4">
        <f>AVERAGE(C31:E31)</f>
        <v>0</v>
      </c>
      <c r="G31" s="4">
        <f>_xlfn.STDEV.P(C31:E31)</f>
        <v>0</v>
      </c>
    </row>
    <row r="32" spans="2:8" x14ac:dyDescent="0.2">
      <c r="B32">
        <v>5</v>
      </c>
      <c r="C32" s="4">
        <v>7.040416620001424</v>
      </c>
      <c r="D32" s="4">
        <v>12.795304803022846</v>
      </c>
      <c r="E32" s="4">
        <v>0</v>
      </c>
      <c r="F32" s="4">
        <f t="shared" ref="F32:F47" si="3">AVERAGE(C32:E32)</f>
        <v>6.6119071410080901</v>
      </c>
      <c r="G32" s="4">
        <f t="shared" ref="G32:G47" si="4">_xlfn.STDEV.P(C32:E32)</f>
        <v>5.2324418474714225</v>
      </c>
    </row>
    <row r="33" spans="2:7" x14ac:dyDescent="0.2">
      <c r="B33">
        <v>10</v>
      </c>
      <c r="C33" s="4">
        <v>11.537472497758944</v>
      </c>
      <c r="D33" s="4">
        <v>18.84311380644214</v>
      </c>
      <c r="E33" s="4">
        <v>11.186306117390458</v>
      </c>
      <c r="F33" s="4">
        <f t="shared" si="3"/>
        <v>13.855630807197182</v>
      </c>
      <c r="G33" s="4">
        <f t="shared" si="4"/>
        <v>3.5295957707640624</v>
      </c>
    </row>
    <row r="34" spans="2:7" x14ac:dyDescent="0.2">
      <c r="B34">
        <v>15</v>
      </c>
      <c r="C34" s="4">
        <v>18.013001622037841</v>
      </c>
      <c r="D34" s="4">
        <v>28.843136460254119</v>
      </c>
      <c r="E34" s="4">
        <v>13.12224022885187</v>
      </c>
      <c r="F34" s="4">
        <f t="shared" si="3"/>
        <v>19.992792770381278</v>
      </c>
      <c r="G34" s="4">
        <f t="shared" si="4"/>
        <v>6.568933161628995</v>
      </c>
    </row>
    <row r="35" spans="2:7" x14ac:dyDescent="0.2">
      <c r="B35">
        <v>20</v>
      </c>
      <c r="C35" s="4">
        <v>19.85200281979845</v>
      </c>
      <c r="D35" s="4">
        <v>28.760228205257842</v>
      </c>
      <c r="E35" s="4">
        <v>15.936622400996848</v>
      </c>
      <c r="F35" s="4">
        <f t="shared" si="3"/>
        <v>21.516284475351046</v>
      </c>
      <c r="G35" s="4">
        <f t="shared" si="4"/>
        <v>5.365854484766035</v>
      </c>
    </row>
    <row r="36" spans="2:7" x14ac:dyDescent="0.2">
      <c r="B36">
        <v>25</v>
      </c>
      <c r="C36" s="4">
        <v>23.774860170183906</v>
      </c>
      <c r="D36" s="4">
        <v>30.439521747707424</v>
      </c>
      <c r="E36" s="4">
        <v>17.018358814439939</v>
      </c>
      <c r="F36" s="4">
        <f t="shared" si="3"/>
        <v>23.74424691077709</v>
      </c>
      <c r="G36" s="4">
        <f t="shared" si="4"/>
        <v>5.4792095840590571</v>
      </c>
    </row>
    <row r="37" spans="2:7" x14ac:dyDescent="0.2">
      <c r="B37">
        <v>30</v>
      </c>
      <c r="C37" s="4">
        <v>29.170573298957912</v>
      </c>
      <c r="D37" s="4">
        <v>31.031634935522593</v>
      </c>
      <c r="E37" s="4">
        <v>18.907723459783693</v>
      </c>
      <c r="F37" s="4">
        <f t="shared" si="3"/>
        <v>26.369977231421402</v>
      </c>
      <c r="G37" s="4">
        <f t="shared" si="4"/>
        <v>5.3310293638917337</v>
      </c>
    </row>
    <row r="38" spans="2:7" x14ac:dyDescent="0.2">
      <c r="B38">
        <v>35</v>
      </c>
      <c r="C38" s="6"/>
      <c r="D38" s="4">
        <v>18.415230502849234</v>
      </c>
      <c r="E38" s="4">
        <v>20.208876326517256</v>
      </c>
      <c r="F38" s="4">
        <f t="shared" si="3"/>
        <v>19.312053414683245</v>
      </c>
      <c r="G38" s="4">
        <f t="shared" si="4"/>
        <v>0.89682291183401119</v>
      </c>
    </row>
    <row r="39" spans="2:7" x14ac:dyDescent="0.2">
      <c r="B39">
        <v>40</v>
      </c>
      <c r="C39" s="4">
        <v>28.858659761006951</v>
      </c>
      <c r="D39" s="4">
        <v>33.75752095987437</v>
      </c>
      <c r="E39" s="4">
        <v>23.360096692293766</v>
      </c>
      <c r="F39" s="4">
        <f t="shared" si="3"/>
        <v>28.658759137725028</v>
      </c>
      <c r="G39" s="4">
        <f t="shared" si="4"/>
        <v>4.24708355183569</v>
      </c>
    </row>
    <row r="40" spans="2:7" x14ac:dyDescent="0.2">
      <c r="B40">
        <v>45</v>
      </c>
      <c r="C40" s="4">
        <v>26.340351652218903</v>
      </c>
      <c r="D40" s="4">
        <v>33.95627656605658</v>
      </c>
      <c r="E40" s="4">
        <v>22.819515948363517</v>
      </c>
      <c r="F40" s="4">
        <f t="shared" si="3"/>
        <v>27.705381388879669</v>
      </c>
      <c r="G40" s="4">
        <f t="shared" si="4"/>
        <v>4.6478911992734906</v>
      </c>
    </row>
    <row r="41" spans="2:7" x14ac:dyDescent="0.2">
      <c r="B41">
        <v>50</v>
      </c>
      <c r="C41" s="4">
        <v>29.45604820328974</v>
      </c>
      <c r="D41" s="4">
        <v>31.1780466664706</v>
      </c>
      <c r="E41" s="4">
        <v>27.746431152004924</v>
      </c>
      <c r="F41" s="4">
        <f t="shared" si="3"/>
        <v>29.460175340588421</v>
      </c>
      <c r="G41" s="4">
        <f t="shared" si="4"/>
        <v>1.400954206895451</v>
      </c>
    </row>
    <row r="42" spans="2:7" x14ac:dyDescent="0.2">
      <c r="B42">
        <v>55</v>
      </c>
      <c r="C42" s="4">
        <v>29.265446304517514</v>
      </c>
      <c r="D42" s="4">
        <v>36.952366971820261</v>
      </c>
      <c r="E42" s="4">
        <v>25.181153572129045</v>
      </c>
      <c r="F42" s="4">
        <f t="shared" si="3"/>
        <v>30.466322282822276</v>
      </c>
      <c r="G42" s="4">
        <f t="shared" si="4"/>
        <v>4.8800234672741238</v>
      </c>
    </row>
    <row r="43" spans="2:7" x14ac:dyDescent="0.2">
      <c r="B43">
        <v>60</v>
      </c>
      <c r="C43" s="4">
        <v>24.610456579716853</v>
      </c>
      <c r="D43" s="4">
        <v>39.533019489184277</v>
      </c>
      <c r="E43" s="4">
        <v>24.373639426107257</v>
      </c>
      <c r="F43" s="4">
        <f t="shared" si="3"/>
        <v>29.505705165002794</v>
      </c>
      <c r="G43" s="4">
        <f t="shared" si="4"/>
        <v>7.0910410616971378</v>
      </c>
    </row>
    <row r="44" spans="2:7" x14ac:dyDescent="0.2">
      <c r="B44">
        <v>65</v>
      </c>
      <c r="C44" s="4">
        <v>26.720229304630177</v>
      </c>
      <c r="D44" s="4">
        <v>38.560330313530002</v>
      </c>
      <c r="E44" s="4">
        <v>26.79367056725534</v>
      </c>
      <c r="F44" s="4">
        <f t="shared" si="3"/>
        <v>30.691410061805176</v>
      </c>
      <c r="G44" s="4">
        <f t="shared" si="4"/>
        <v>5.5642476490997188</v>
      </c>
    </row>
    <row r="45" spans="2:7" x14ac:dyDescent="0.2">
      <c r="B45">
        <v>70</v>
      </c>
      <c r="C45" s="4">
        <v>28.873181142267196</v>
      </c>
      <c r="D45" s="4">
        <v>40.990342158134652</v>
      </c>
      <c r="E45" s="4">
        <v>29.909177709025819</v>
      </c>
      <c r="F45" s="4">
        <f t="shared" si="3"/>
        <v>33.257567003142555</v>
      </c>
      <c r="G45" s="4">
        <f t="shared" si="4"/>
        <v>5.484230782879898</v>
      </c>
    </row>
    <row r="46" spans="2:7" x14ac:dyDescent="0.2">
      <c r="B46">
        <v>75</v>
      </c>
      <c r="C46" s="4">
        <v>31.728046268408068</v>
      </c>
      <c r="D46" s="4">
        <v>40.061181969339401</v>
      </c>
      <c r="E46" s="4">
        <v>25.501860835605751</v>
      </c>
      <c r="F46" s="4">
        <f t="shared" si="3"/>
        <v>32.430363024451076</v>
      </c>
      <c r="G46" s="4">
        <f t="shared" si="4"/>
        <v>5.9645281784988153</v>
      </c>
    </row>
    <row r="47" spans="2:7" x14ac:dyDescent="0.2">
      <c r="B47">
        <v>80</v>
      </c>
      <c r="C47" s="4">
        <v>27.000184398192747</v>
      </c>
      <c r="D47" s="4">
        <v>47.734580574989131</v>
      </c>
      <c r="E47" s="4">
        <v>26.921354094040971</v>
      </c>
      <c r="F47" s="4">
        <f t="shared" si="3"/>
        <v>33.885373022407613</v>
      </c>
      <c r="G47" s="4">
        <f t="shared" si="4"/>
        <v>9.7929214548085355</v>
      </c>
    </row>
  </sheetData>
  <mergeCells count="2">
    <mergeCell ref="B3:C3"/>
    <mergeCell ref="C29:G29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CypC 11</vt:lpstr>
      <vt:lpstr>CypC 12</vt:lpstr>
      <vt:lpstr>CypC 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Trenkle, Sophie</dc:creator>
  <cp:lastModifiedBy>Dirks, Tim</cp:lastModifiedBy>
  <dcterms:created xsi:type="dcterms:W3CDTF">2024-06-13T12:55:55Z</dcterms:created>
  <dcterms:modified xsi:type="dcterms:W3CDTF">2025-02-04T14:03:16Z</dcterms:modified>
</cp:coreProperties>
</file>