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imDirks/Documents/PostDoc/Manuskripte/Hsp33/"/>
    </mc:Choice>
  </mc:AlternateContent>
  <xr:revisionPtr revIDLastSave="0" documentId="8_{36C9FB10-AEB4-0D4E-9F62-4678CCB4CE2A}" xr6:coauthVersionLast="47" xr6:coauthVersionMax="47" xr10:uidLastSave="{00000000-0000-0000-0000-000000000000}"/>
  <bookViews>
    <workbookView xWindow="3520" yWindow="820" windowWidth="33560" windowHeight="25600" activeTab="12" xr2:uid="{1D8B86A9-B4CD-4434-96F4-166EE22DA556}"/>
  </bookViews>
  <sheets>
    <sheet name="RT 1" sheetId="2" r:id="rId1"/>
    <sheet name="43°C 1" sheetId="3" r:id="rId2"/>
    <sheet name="activity 1" sheetId="4" r:id="rId3"/>
    <sheet name="RT 2" sheetId="5" r:id="rId4"/>
    <sheet name="43°C 2" sheetId="6" r:id="rId5"/>
    <sheet name="activity 2" sheetId="7" r:id="rId6"/>
    <sheet name="RT 3" sheetId="8" r:id="rId7"/>
    <sheet name="43°C 3" sheetId="9" r:id="rId8"/>
    <sheet name="activity 3" sheetId="10" r:id="rId9"/>
    <sheet name="Together activity" sheetId="1" r:id="rId10"/>
    <sheet name="DTNB RT" sheetId="11" r:id="rId11"/>
    <sheet name="DTNB 43°C" sheetId="12" r:id="rId12"/>
    <sheet name="DTNB Together" sheetId="13" r:id="rId13"/>
  </sheets>
  <externalReferences>
    <externalReference r:id="rId14"/>
    <externalReference r:id="rId1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" i="13" l="1"/>
  <c r="B3" i="13"/>
  <c r="C3" i="13"/>
  <c r="H14" i="13" s="1"/>
  <c r="B4" i="13"/>
  <c r="C4" i="13"/>
  <c r="H15" i="13" s="1"/>
  <c r="B5" i="13"/>
  <c r="C5" i="13"/>
  <c r="H16" i="13" s="1"/>
  <c r="B6" i="13"/>
  <c r="G17" i="13" s="1"/>
  <c r="C6" i="13"/>
  <c r="H17" i="13" s="1"/>
  <c r="B7" i="13"/>
  <c r="C7" i="13"/>
  <c r="B8" i="13"/>
  <c r="C8" i="13"/>
  <c r="G13" i="13"/>
  <c r="H13" i="13"/>
  <c r="B14" i="13"/>
  <c r="C14" i="13"/>
  <c r="G14" i="13"/>
  <c r="B15" i="13"/>
  <c r="C15" i="13"/>
  <c r="G15" i="13"/>
  <c r="B16" i="13"/>
  <c r="C16" i="13"/>
  <c r="G16" i="13"/>
  <c r="B17" i="13"/>
  <c r="C17" i="13"/>
  <c r="B18" i="13"/>
  <c r="C18" i="13"/>
  <c r="G18" i="13"/>
  <c r="H18" i="13"/>
  <c r="B19" i="13"/>
  <c r="C19" i="13"/>
  <c r="G19" i="13"/>
  <c r="H19" i="13"/>
  <c r="C2" i="12"/>
  <c r="C3" i="12"/>
  <c r="D3" i="12"/>
  <c r="H2" i="12" s="1"/>
  <c r="E3" i="12"/>
  <c r="I2" i="12" s="1"/>
  <c r="C4" i="12"/>
  <c r="C5" i="12"/>
  <c r="C6" i="12"/>
  <c r="C7" i="12"/>
  <c r="D6" i="12" s="1"/>
  <c r="H3" i="12" s="1"/>
  <c r="C8" i="12"/>
  <c r="C9" i="12"/>
  <c r="D9" i="12" s="1"/>
  <c r="H4" i="12" s="1"/>
  <c r="C10" i="12"/>
  <c r="C11" i="12"/>
  <c r="C2" i="11"/>
  <c r="C3" i="11"/>
  <c r="D3" i="11"/>
  <c r="H2" i="11" s="1"/>
  <c r="E3" i="11"/>
  <c r="I2" i="11" s="1"/>
  <c r="C4" i="11"/>
  <c r="C5" i="11"/>
  <c r="C6" i="11"/>
  <c r="C7" i="11"/>
  <c r="E6" i="11" s="1"/>
  <c r="I3" i="11" s="1"/>
  <c r="C8" i="11"/>
  <c r="C9" i="11"/>
  <c r="C10" i="11"/>
  <c r="D9" i="11" s="1"/>
  <c r="H4" i="11" s="1"/>
  <c r="C11" i="11"/>
  <c r="F27" i="1"/>
  <c r="F28" i="1"/>
  <c r="F26" i="1"/>
  <c r="E27" i="1"/>
  <c r="E28" i="1"/>
  <c r="E26" i="1"/>
  <c r="D27" i="1"/>
  <c r="D28" i="1"/>
  <c r="D26" i="1"/>
  <c r="C27" i="1"/>
  <c r="C28" i="1"/>
  <c r="C26" i="1"/>
  <c r="E64" i="8"/>
  <c r="D64" i="8"/>
  <c r="E66" i="8"/>
  <c r="A2" i="10"/>
  <c r="G64" i="8"/>
  <c r="F64" i="8"/>
  <c r="G66" i="8"/>
  <c r="E2" i="10"/>
  <c r="C2" i="10"/>
  <c r="D2" i="10"/>
  <c r="I64" i="8"/>
  <c r="H64" i="8"/>
  <c r="I66" i="8"/>
  <c r="C7" i="10"/>
  <c r="D7" i="10"/>
  <c r="K64" i="8"/>
  <c r="J64" i="8"/>
  <c r="K66" i="8"/>
  <c r="C8" i="10"/>
  <c r="D8" i="10"/>
  <c r="M64" i="8"/>
  <c r="L64" i="8"/>
  <c r="M66" i="8"/>
  <c r="C9" i="10"/>
  <c r="D9" i="10"/>
  <c r="I64" i="9"/>
  <c r="H64" i="9"/>
  <c r="I66" i="9"/>
  <c r="C11" i="10"/>
  <c r="D11" i="10"/>
  <c r="K64" i="9"/>
  <c r="J64" i="9"/>
  <c r="K66" i="9"/>
  <c r="C12" i="10"/>
  <c r="D12" i="10"/>
  <c r="M64" i="9"/>
  <c r="L64" i="9"/>
  <c r="M66" i="9"/>
  <c r="C13" i="10"/>
  <c r="D13" i="10"/>
  <c r="D16" i="10"/>
  <c r="D17" i="10"/>
  <c r="D18" i="10"/>
  <c r="D19" i="10"/>
  <c r="D20" i="10"/>
  <c r="D21" i="10"/>
  <c r="B2" i="9"/>
  <c r="C2" i="9"/>
  <c r="D2" i="9"/>
  <c r="E2" i="9"/>
  <c r="F2" i="9"/>
  <c r="G2" i="9"/>
  <c r="B3" i="9"/>
  <c r="C3" i="9"/>
  <c r="D3" i="9"/>
  <c r="E3" i="9"/>
  <c r="F3" i="9"/>
  <c r="G3" i="9"/>
  <c r="B4" i="9"/>
  <c r="C4" i="9"/>
  <c r="D4" i="9"/>
  <c r="E4" i="9"/>
  <c r="F4" i="9"/>
  <c r="G4" i="9"/>
  <c r="B5" i="9"/>
  <c r="C5" i="9"/>
  <c r="D5" i="9"/>
  <c r="E5" i="9"/>
  <c r="F5" i="9"/>
  <c r="G5" i="9"/>
  <c r="B6" i="9"/>
  <c r="C6" i="9"/>
  <c r="D6" i="9"/>
  <c r="E6" i="9"/>
  <c r="F6" i="9"/>
  <c r="G6" i="9"/>
  <c r="B7" i="9"/>
  <c r="C7" i="9"/>
  <c r="D7" i="9"/>
  <c r="E7" i="9"/>
  <c r="F7" i="9"/>
  <c r="G7" i="9"/>
  <c r="B8" i="9"/>
  <c r="C8" i="9"/>
  <c r="D8" i="9"/>
  <c r="E8" i="9"/>
  <c r="F8" i="9"/>
  <c r="G8" i="9"/>
  <c r="B9" i="9"/>
  <c r="C9" i="9"/>
  <c r="D9" i="9"/>
  <c r="E9" i="9"/>
  <c r="F9" i="9"/>
  <c r="G9" i="9"/>
  <c r="B10" i="9"/>
  <c r="C10" i="9"/>
  <c r="D10" i="9"/>
  <c r="E10" i="9"/>
  <c r="F10" i="9"/>
  <c r="G10" i="9"/>
  <c r="B11" i="9"/>
  <c r="C11" i="9"/>
  <c r="D11" i="9"/>
  <c r="E11" i="9"/>
  <c r="F11" i="9"/>
  <c r="G11" i="9"/>
  <c r="B12" i="9"/>
  <c r="C12" i="9"/>
  <c r="D12" i="9"/>
  <c r="E12" i="9"/>
  <c r="F12" i="9"/>
  <c r="G12" i="9"/>
  <c r="B13" i="9"/>
  <c r="C13" i="9"/>
  <c r="D13" i="9"/>
  <c r="E13" i="9"/>
  <c r="F13" i="9"/>
  <c r="G13" i="9"/>
  <c r="B14" i="9"/>
  <c r="C14" i="9"/>
  <c r="D14" i="9"/>
  <c r="E14" i="9"/>
  <c r="F14" i="9"/>
  <c r="G14" i="9"/>
  <c r="B15" i="9"/>
  <c r="C15" i="9"/>
  <c r="D15" i="9"/>
  <c r="E15" i="9"/>
  <c r="F15" i="9"/>
  <c r="G15" i="9"/>
  <c r="B16" i="9"/>
  <c r="C16" i="9"/>
  <c r="D16" i="9"/>
  <c r="E16" i="9"/>
  <c r="F16" i="9"/>
  <c r="G16" i="9"/>
  <c r="B17" i="9"/>
  <c r="C17" i="9"/>
  <c r="D17" i="9"/>
  <c r="E17" i="9"/>
  <c r="F17" i="9"/>
  <c r="G17" i="9"/>
  <c r="B18" i="9"/>
  <c r="C18" i="9"/>
  <c r="D18" i="9"/>
  <c r="E18" i="9"/>
  <c r="F18" i="9"/>
  <c r="G18" i="9"/>
  <c r="B19" i="9"/>
  <c r="C19" i="9"/>
  <c r="D19" i="9"/>
  <c r="E19" i="9"/>
  <c r="F19" i="9"/>
  <c r="G19" i="9"/>
  <c r="B20" i="9"/>
  <c r="C20" i="9"/>
  <c r="D20" i="9"/>
  <c r="E20" i="9"/>
  <c r="F20" i="9"/>
  <c r="G20" i="9"/>
  <c r="B21" i="9"/>
  <c r="C21" i="9"/>
  <c r="D21" i="9"/>
  <c r="E21" i="9"/>
  <c r="F21" i="9"/>
  <c r="G21" i="9"/>
  <c r="B22" i="9"/>
  <c r="C22" i="9"/>
  <c r="D22" i="9"/>
  <c r="E22" i="9"/>
  <c r="F22" i="9"/>
  <c r="G22" i="9"/>
  <c r="B23" i="9"/>
  <c r="C23" i="9"/>
  <c r="D23" i="9"/>
  <c r="E23" i="9"/>
  <c r="F23" i="9"/>
  <c r="G23" i="9"/>
  <c r="B24" i="9"/>
  <c r="C24" i="9"/>
  <c r="D24" i="9"/>
  <c r="E24" i="9"/>
  <c r="F24" i="9"/>
  <c r="G24" i="9"/>
  <c r="B25" i="9"/>
  <c r="C25" i="9"/>
  <c r="D25" i="9"/>
  <c r="E25" i="9"/>
  <c r="F25" i="9"/>
  <c r="G25" i="9"/>
  <c r="B26" i="9"/>
  <c r="C26" i="9"/>
  <c r="D26" i="9"/>
  <c r="E26" i="9"/>
  <c r="F26" i="9"/>
  <c r="G26" i="9"/>
  <c r="B27" i="9"/>
  <c r="C27" i="9"/>
  <c r="D27" i="9"/>
  <c r="E27" i="9"/>
  <c r="F27" i="9"/>
  <c r="G27" i="9"/>
  <c r="B28" i="9"/>
  <c r="C28" i="9"/>
  <c r="D28" i="9"/>
  <c r="E28" i="9"/>
  <c r="F28" i="9"/>
  <c r="G28" i="9"/>
  <c r="B29" i="9"/>
  <c r="C29" i="9"/>
  <c r="D29" i="9"/>
  <c r="E29" i="9"/>
  <c r="F29" i="9"/>
  <c r="G29" i="9"/>
  <c r="B30" i="9"/>
  <c r="C30" i="9"/>
  <c r="D30" i="9"/>
  <c r="E30" i="9"/>
  <c r="F30" i="9"/>
  <c r="G30" i="9"/>
  <c r="B31" i="9"/>
  <c r="C31" i="9"/>
  <c r="D31" i="9"/>
  <c r="E31" i="9"/>
  <c r="F31" i="9"/>
  <c r="G31" i="9"/>
  <c r="B32" i="9"/>
  <c r="C32" i="9"/>
  <c r="D32" i="9"/>
  <c r="E32" i="9"/>
  <c r="F32" i="9"/>
  <c r="G32" i="9"/>
  <c r="B33" i="9"/>
  <c r="C33" i="9"/>
  <c r="D33" i="9"/>
  <c r="E33" i="9"/>
  <c r="F33" i="9"/>
  <c r="G33" i="9"/>
  <c r="B34" i="9"/>
  <c r="C34" i="9"/>
  <c r="D34" i="9"/>
  <c r="E34" i="9"/>
  <c r="F34" i="9"/>
  <c r="G34" i="9"/>
  <c r="B35" i="9"/>
  <c r="C35" i="9"/>
  <c r="D35" i="9"/>
  <c r="E35" i="9"/>
  <c r="F35" i="9"/>
  <c r="G35" i="9"/>
  <c r="B36" i="9"/>
  <c r="C36" i="9"/>
  <c r="D36" i="9"/>
  <c r="E36" i="9"/>
  <c r="F36" i="9"/>
  <c r="G36" i="9"/>
  <c r="B37" i="9"/>
  <c r="C37" i="9"/>
  <c r="D37" i="9"/>
  <c r="E37" i="9"/>
  <c r="F37" i="9"/>
  <c r="G37" i="9"/>
  <c r="B38" i="9"/>
  <c r="C38" i="9"/>
  <c r="D38" i="9"/>
  <c r="E38" i="9"/>
  <c r="F38" i="9"/>
  <c r="G38" i="9"/>
  <c r="B39" i="9"/>
  <c r="C39" i="9"/>
  <c r="D39" i="9"/>
  <c r="E39" i="9"/>
  <c r="F39" i="9"/>
  <c r="G39" i="9"/>
  <c r="B40" i="9"/>
  <c r="C40" i="9"/>
  <c r="D40" i="9"/>
  <c r="E40" i="9"/>
  <c r="F40" i="9"/>
  <c r="G40" i="9"/>
  <c r="B41" i="9"/>
  <c r="C41" i="9"/>
  <c r="D41" i="9"/>
  <c r="E41" i="9"/>
  <c r="F41" i="9"/>
  <c r="G41" i="9"/>
  <c r="B42" i="9"/>
  <c r="C42" i="9"/>
  <c r="D42" i="9"/>
  <c r="E42" i="9"/>
  <c r="F42" i="9"/>
  <c r="G42" i="9"/>
  <c r="B43" i="9"/>
  <c r="C43" i="9"/>
  <c r="D43" i="9"/>
  <c r="E43" i="9"/>
  <c r="F43" i="9"/>
  <c r="G43" i="9"/>
  <c r="B44" i="9"/>
  <c r="C44" i="9"/>
  <c r="D44" i="9"/>
  <c r="E44" i="9"/>
  <c r="F44" i="9"/>
  <c r="G44" i="9"/>
  <c r="B45" i="9"/>
  <c r="C45" i="9"/>
  <c r="D45" i="9"/>
  <c r="E45" i="9"/>
  <c r="F45" i="9"/>
  <c r="G45" i="9"/>
  <c r="B46" i="9"/>
  <c r="C46" i="9"/>
  <c r="D46" i="9"/>
  <c r="E46" i="9"/>
  <c r="F46" i="9"/>
  <c r="G46" i="9"/>
  <c r="B47" i="9"/>
  <c r="C47" i="9"/>
  <c r="D47" i="9"/>
  <c r="E47" i="9"/>
  <c r="F47" i="9"/>
  <c r="G47" i="9"/>
  <c r="B48" i="9"/>
  <c r="C48" i="9"/>
  <c r="D48" i="9"/>
  <c r="E48" i="9"/>
  <c r="F48" i="9"/>
  <c r="G48" i="9"/>
  <c r="B49" i="9"/>
  <c r="C49" i="9"/>
  <c r="D49" i="9"/>
  <c r="E49" i="9"/>
  <c r="F49" i="9"/>
  <c r="G49" i="9"/>
  <c r="B50" i="9"/>
  <c r="C50" i="9"/>
  <c r="D50" i="9"/>
  <c r="E50" i="9"/>
  <c r="F50" i="9"/>
  <c r="G50" i="9"/>
  <c r="B51" i="9"/>
  <c r="C51" i="9"/>
  <c r="D51" i="9"/>
  <c r="E51" i="9"/>
  <c r="F51" i="9"/>
  <c r="G51" i="9"/>
  <c r="B52" i="9"/>
  <c r="C52" i="9"/>
  <c r="D52" i="9"/>
  <c r="E52" i="9"/>
  <c r="F52" i="9"/>
  <c r="G52" i="9"/>
  <c r="B53" i="9"/>
  <c r="C53" i="9"/>
  <c r="D53" i="9"/>
  <c r="E53" i="9"/>
  <c r="F53" i="9"/>
  <c r="G53" i="9"/>
  <c r="B54" i="9"/>
  <c r="C54" i="9"/>
  <c r="D54" i="9"/>
  <c r="E54" i="9"/>
  <c r="F54" i="9"/>
  <c r="G54" i="9"/>
  <c r="B55" i="9"/>
  <c r="C55" i="9"/>
  <c r="D55" i="9"/>
  <c r="E55" i="9"/>
  <c r="F55" i="9"/>
  <c r="G55" i="9"/>
  <c r="B56" i="9"/>
  <c r="C56" i="9"/>
  <c r="D56" i="9"/>
  <c r="E56" i="9"/>
  <c r="F56" i="9"/>
  <c r="G56" i="9"/>
  <c r="B57" i="9"/>
  <c r="C57" i="9"/>
  <c r="D57" i="9"/>
  <c r="E57" i="9"/>
  <c r="F57" i="9"/>
  <c r="G57" i="9"/>
  <c r="B58" i="9"/>
  <c r="C58" i="9"/>
  <c r="D58" i="9"/>
  <c r="E58" i="9"/>
  <c r="F58" i="9"/>
  <c r="G58" i="9"/>
  <c r="B59" i="9"/>
  <c r="C59" i="9"/>
  <c r="D59" i="9"/>
  <c r="E59" i="9"/>
  <c r="F59" i="9"/>
  <c r="G59" i="9"/>
  <c r="B60" i="9"/>
  <c r="C60" i="9"/>
  <c r="D60" i="9"/>
  <c r="E60" i="9"/>
  <c r="F60" i="9"/>
  <c r="G60" i="9"/>
  <c r="B61" i="9"/>
  <c r="C61" i="9"/>
  <c r="D61" i="9"/>
  <c r="E61" i="9"/>
  <c r="F61" i="9"/>
  <c r="G61" i="9"/>
  <c r="B62" i="9"/>
  <c r="C62" i="9"/>
  <c r="D62" i="9"/>
  <c r="E62" i="9"/>
  <c r="F62" i="9"/>
  <c r="G62" i="9"/>
  <c r="B63" i="9"/>
  <c r="C63" i="9"/>
  <c r="D63" i="9"/>
  <c r="E63" i="9"/>
  <c r="F63" i="9"/>
  <c r="G63" i="9"/>
  <c r="B64" i="8"/>
  <c r="B64" i="9"/>
  <c r="C64" i="8"/>
  <c r="C64" i="9"/>
  <c r="D64" i="9"/>
  <c r="E64" i="9"/>
  <c r="F64" i="9"/>
  <c r="G64" i="9"/>
  <c r="B65" i="9"/>
  <c r="C65" i="9"/>
  <c r="D65" i="9"/>
  <c r="E65" i="9"/>
  <c r="F65" i="9"/>
  <c r="G65" i="9"/>
  <c r="B66" i="9"/>
  <c r="C66" i="8"/>
  <c r="C66" i="9"/>
  <c r="D66" i="9"/>
  <c r="E66" i="9"/>
  <c r="F66" i="9"/>
  <c r="G66" i="9"/>
  <c r="E64" i="5"/>
  <c r="D64" i="5"/>
  <c r="E66" i="5"/>
  <c r="A2" i="7"/>
  <c r="G64" i="5"/>
  <c r="F64" i="5"/>
  <c r="G66" i="5"/>
  <c r="E2" i="7"/>
  <c r="C2" i="7"/>
  <c r="D2" i="7"/>
  <c r="I64" i="5"/>
  <c r="H64" i="5"/>
  <c r="I66" i="5"/>
  <c r="C7" i="7"/>
  <c r="D7" i="7"/>
  <c r="K64" i="5"/>
  <c r="J64" i="5"/>
  <c r="K66" i="5"/>
  <c r="C8" i="7"/>
  <c r="D8" i="7"/>
  <c r="M64" i="5"/>
  <c r="L64" i="5"/>
  <c r="M66" i="5"/>
  <c r="C9" i="7"/>
  <c r="D9" i="7"/>
  <c r="I64" i="6"/>
  <c r="H64" i="6"/>
  <c r="I66" i="6"/>
  <c r="C11" i="7"/>
  <c r="D11" i="7"/>
  <c r="K64" i="6"/>
  <c r="J64" i="6"/>
  <c r="K66" i="6"/>
  <c r="C12" i="7"/>
  <c r="D12" i="7"/>
  <c r="M64" i="6"/>
  <c r="L64" i="6"/>
  <c r="M66" i="6"/>
  <c r="C13" i="7"/>
  <c r="D13" i="7"/>
  <c r="D16" i="7"/>
  <c r="D17" i="7"/>
  <c r="D18" i="7"/>
  <c r="D19" i="7"/>
  <c r="D20" i="7"/>
  <c r="D21" i="7"/>
  <c r="B2" i="6"/>
  <c r="C2" i="6"/>
  <c r="D2" i="6"/>
  <c r="E2" i="6"/>
  <c r="F2" i="6"/>
  <c r="G2" i="6"/>
  <c r="B3" i="6"/>
  <c r="C3" i="6"/>
  <c r="D3" i="6"/>
  <c r="E3" i="6"/>
  <c r="F3" i="6"/>
  <c r="G3" i="6"/>
  <c r="B4" i="6"/>
  <c r="C4" i="6"/>
  <c r="D4" i="6"/>
  <c r="E4" i="6"/>
  <c r="F4" i="6"/>
  <c r="G4" i="6"/>
  <c r="B5" i="6"/>
  <c r="C5" i="6"/>
  <c r="D5" i="6"/>
  <c r="E5" i="6"/>
  <c r="F5" i="6"/>
  <c r="G5" i="6"/>
  <c r="B6" i="6"/>
  <c r="C6" i="6"/>
  <c r="D6" i="6"/>
  <c r="E6" i="6"/>
  <c r="F6" i="6"/>
  <c r="G6" i="6"/>
  <c r="B7" i="6"/>
  <c r="C7" i="6"/>
  <c r="D7" i="6"/>
  <c r="E7" i="6"/>
  <c r="F7" i="6"/>
  <c r="G7" i="6"/>
  <c r="B8" i="6"/>
  <c r="C8" i="6"/>
  <c r="D8" i="6"/>
  <c r="E8" i="6"/>
  <c r="F8" i="6"/>
  <c r="G8" i="6"/>
  <c r="B9" i="6"/>
  <c r="C9" i="6"/>
  <c r="D9" i="6"/>
  <c r="E9" i="6"/>
  <c r="F9" i="6"/>
  <c r="G9" i="6"/>
  <c r="B10" i="6"/>
  <c r="C10" i="6"/>
  <c r="D10" i="6"/>
  <c r="E10" i="6"/>
  <c r="F10" i="6"/>
  <c r="G10" i="6"/>
  <c r="B11" i="6"/>
  <c r="C11" i="6"/>
  <c r="D11" i="6"/>
  <c r="E11" i="6"/>
  <c r="F11" i="6"/>
  <c r="G11" i="6"/>
  <c r="B12" i="6"/>
  <c r="C12" i="6"/>
  <c r="D12" i="6"/>
  <c r="E12" i="6"/>
  <c r="F12" i="6"/>
  <c r="G12" i="6"/>
  <c r="B13" i="6"/>
  <c r="C13" i="6"/>
  <c r="D13" i="6"/>
  <c r="E13" i="6"/>
  <c r="F13" i="6"/>
  <c r="G13" i="6"/>
  <c r="B14" i="6"/>
  <c r="C14" i="6"/>
  <c r="D14" i="6"/>
  <c r="E14" i="6"/>
  <c r="F14" i="6"/>
  <c r="G14" i="6"/>
  <c r="B15" i="6"/>
  <c r="C15" i="6"/>
  <c r="D15" i="6"/>
  <c r="E15" i="6"/>
  <c r="F15" i="6"/>
  <c r="G15" i="6"/>
  <c r="B16" i="6"/>
  <c r="C16" i="6"/>
  <c r="D16" i="6"/>
  <c r="E16" i="6"/>
  <c r="F16" i="6"/>
  <c r="G16" i="6"/>
  <c r="B17" i="6"/>
  <c r="C17" i="6"/>
  <c r="D17" i="6"/>
  <c r="E17" i="6"/>
  <c r="F17" i="6"/>
  <c r="G17" i="6"/>
  <c r="B18" i="6"/>
  <c r="C18" i="6"/>
  <c r="D18" i="6"/>
  <c r="E18" i="6"/>
  <c r="F18" i="6"/>
  <c r="G18" i="6"/>
  <c r="B19" i="6"/>
  <c r="C19" i="6"/>
  <c r="D19" i="6"/>
  <c r="E19" i="6"/>
  <c r="F19" i="6"/>
  <c r="G19" i="6"/>
  <c r="B20" i="6"/>
  <c r="C20" i="6"/>
  <c r="D20" i="6"/>
  <c r="E20" i="6"/>
  <c r="F20" i="6"/>
  <c r="G20" i="6"/>
  <c r="B21" i="6"/>
  <c r="C21" i="6"/>
  <c r="D21" i="6"/>
  <c r="E21" i="6"/>
  <c r="F21" i="6"/>
  <c r="G21" i="6"/>
  <c r="B22" i="6"/>
  <c r="C22" i="6"/>
  <c r="D22" i="6"/>
  <c r="E22" i="6"/>
  <c r="F22" i="6"/>
  <c r="G22" i="6"/>
  <c r="B23" i="6"/>
  <c r="C23" i="6"/>
  <c r="D23" i="6"/>
  <c r="E23" i="6"/>
  <c r="F23" i="6"/>
  <c r="G23" i="6"/>
  <c r="B24" i="6"/>
  <c r="C24" i="6"/>
  <c r="D24" i="6"/>
  <c r="E24" i="6"/>
  <c r="F24" i="6"/>
  <c r="G24" i="6"/>
  <c r="B25" i="6"/>
  <c r="C25" i="6"/>
  <c r="D25" i="6"/>
  <c r="E25" i="6"/>
  <c r="F25" i="6"/>
  <c r="G25" i="6"/>
  <c r="B26" i="6"/>
  <c r="C26" i="6"/>
  <c r="D26" i="6"/>
  <c r="E26" i="6"/>
  <c r="F26" i="6"/>
  <c r="G26" i="6"/>
  <c r="B27" i="6"/>
  <c r="C27" i="6"/>
  <c r="D27" i="6"/>
  <c r="E27" i="6"/>
  <c r="F27" i="6"/>
  <c r="G27" i="6"/>
  <c r="B28" i="6"/>
  <c r="C28" i="6"/>
  <c r="D28" i="6"/>
  <c r="E28" i="6"/>
  <c r="F28" i="6"/>
  <c r="G28" i="6"/>
  <c r="B29" i="6"/>
  <c r="C29" i="6"/>
  <c r="D29" i="6"/>
  <c r="E29" i="6"/>
  <c r="F29" i="6"/>
  <c r="G29" i="6"/>
  <c r="B30" i="6"/>
  <c r="C30" i="6"/>
  <c r="D30" i="6"/>
  <c r="E30" i="6"/>
  <c r="F30" i="6"/>
  <c r="G30" i="6"/>
  <c r="B31" i="6"/>
  <c r="C31" i="6"/>
  <c r="D31" i="6"/>
  <c r="E31" i="6"/>
  <c r="F31" i="6"/>
  <c r="G31" i="6"/>
  <c r="B32" i="6"/>
  <c r="C32" i="6"/>
  <c r="D32" i="6"/>
  <c r="E32" i="6"/>
  <c r="F32" i="6"/>
  <c r="G32" i="6"/>
  <c r="B33" i="6"/>
  <c r="C33" i="6"/>
  <c r="D33" i="6"/>
  <c r="E33" i="6"/>
  <c r="F33" i="6"/>
  <c r="G33" i="6"/>
  <c r="B34" i="6"/>
  <c r="C34" i="6"/>
  <c r="D34" i="6"/>
  <c r="E34" i="6"/>
  <c r="F34" i="6"/>
  <c r="G34" i="6"/>
  <c r="B35" i="6"/>
  <c r="C35" i="6"/>
  <c r="D35" i="6"/>
  <c r="E35" i="6"/>
  <c r="F35" i="6"/>
  <c r="G35" i="6"/>
  <c r="B36" i="6"/>
  <c r="C36" i="6"/>
  <c r="D36" i="6"/>
  <c r="E36" i="6"/>
  <c r="F36" i="6"/>
  <c r="G36" i="6"/>
  <c r="B37" i="6"/>
  <c r="C37" i="6"/>
  <c r="D37" i="6"/>
  <c r="E37" i="6"/>
  <c r="F37" i="6"/>
  <c r="G37" i="6"/>
  <c r="B38" i="6"/>
  <c r="C38" i="6"/>
  <c r="D38" i="6"/>
  <c r="E38" i="6"/>
  <c r="F38" i="6"/>
  <c r="G38" i="6"/>
  <c r="B39" i="6"/>
  <c r="C39" i="6"/>
  <c r="D39" i="6"/>
  <c r="E39" i="6"/>
  <c r="F39" i="6"/>
  <c r="G39" i="6"/>
  <c r="B40" i="6"/>
  <c r="C40" i="6"/>
  <c r="D40" i="6"/>
  <c r="E40" i="6"/>
  <c r="F40" i="6"/>
  <c r="G40" i="6"/>
  <c r="B41" i="6"/>
  <c r="C41" i="6"/>
  <c r="D41" i="6"/>
  <c r="E41" i="6"/>
  <c r="F41" i="6"/>
  <c r="G41" i="6"/>
  <c r="B42" i="6"/>
  <c r="C42" i="6"/>
  <c r="D42" i="6"/>
  <c r="E42" i="6"/>
  <c r="F42" i="6"/>
  <c r="G42" i="6"/>
  <c r="B43" i="6"/>
  <c r="C43" i="6"/>
  <c r="D43" i="6"/>
  <c r="E43" i="6"/>
  <c r="F43" i="6"/>
  <c r="G43" i="6"/>
  <c r="B44" i="6"/>
  <c r="C44" i="6"/>
  <c r="D44" i="6"/>
  <c r="E44" i="6"/>
  <c r="F44" i="6"/>
  <c r="G44" i="6"/>
  <c r="B45" i="6"/>
  <c r="C45" i="6"/>
  <c r="D45" i="6"/>
  <c r="E45" i="6"/>
  <c r="F45" i="6"/>
  <c r="G45" i="6"/>
  <c r="B46" i="6"/>
  <c r="C46" i="6"/>
  <c r="D46" i="6"/>
  <c r="E46" i="6"/>
  <c r="F46" i="6"/>
  <c r="G46" i="6"/>
  <c r="B47" i="6"/>
  <c r="C47" i="6"/>
  <c r="D47" i="6"/>
  <c r="E47" i="6"/>
  <c r="F47" i="6"/>
  <c r="G47" i="6"/>
  <c r="B48" i="6"/>
  <c r="C48" i="6"/>
  <c r="D48" i="6"/>
  <c r="E48" i="6"/>
  <c r="F48" i="6"/>
  <c r="G48" i="6"/>
  <c r="B49" i="6"/>
  <c r="C49" i="6"/>
  <c r="D49" i="6"/>
  <c r="E49" i="6"/>
  <c r="F49" i="6"/>
  <c r="G49" i="6"/>
  <c r="B50" i="6"/>
  <c r="C50" i="6"/>
  <c r="D50" i="6"/>
  <c r="E50" i="6"/>
  <c r="F50" i="6"/>
  <c r="G50" i="6"/>
  <c r="B51" i="6"/>
  <c r="C51" i="6"/>
  <c r="D51" i="6"/>
  <c r="E51" i="6"/>
  <c r="F51" i="6"/>
  <c r="G51" i="6"/>
  <c r="B52" i="6"/>
  <c r="C52" i="6"/>
  <c r="D52" i="6"/>
  <c r="E52" i="6"/>
  <c r="F52" i="6"/>
  <c r="G52" i="6"/>
  <c r="B53" i="6"/>
  <c r="C53" i="6"/>
  <c r="D53" i="6"/>
  <c r="E53" i="6"/>
  <c r="F53" i="6"/>
  <c r="G53" i="6"/>
  <c r="B54" i="6"/>
  <c r="C54" i="6"/>
  <c r="D54" i="6"/>
  <c r="E54" i="6"/>
  <c r="F54" i="6"/>
  <c r="G54" i="6"/>
  <c r="B55" i="6"/>
  <c r="C55" i="6"/>
  <c r="D55" i="6"/>
  <c r="E55" i="6"/>
  <c r="F55" i="6"/>
  <c r="G55" i="6"/>
  <c r="B56" i="6"/>
  <c r="C56" i="6"/>
  <c r="D56" i="6"/>
  <c r="E56" i="6"/>
  <c r="F56" i="6"/>
  <c r="G56" i="6"/>
  <c r="B57" i="6"/>
  <c r="C57" i="6"/>
  <c r="D57" i="6"/>
  <c r="E57" i="6"/>
  <c r="F57" i="6"/>
  <c r="G57" i="6"/>
  <c r="B58" i="6"/>
  <c r="C58" i="6"/>
  <c r="D58" i="6"/>
  <c r="E58" i="6"/>
  <c r="F58" i="6"/>
  <c r="G58" i="6"/>
  <c r="B59" i="6"/>
  <c r="C59" i="6"/>
  <c r="D59" i="6"/>
  <c r="E59" i="6"/>
  <c r="F59" i="6"/>
  <c r="G59" i="6"/>
  <c r="B60" i="6"/>
  <c r="C60" i="6"/>
  <c r="D60" i="6"/>
  <c r="E60" i="6"/>
  <c r="F60" i="6"/>
  <c r="G60" i="6"/>
  <c r="B61" i="6"/>
  <c r="C61" i="6"/>
  <c r="D61" i="6"/>
  <c r="E61" i="6"/>
  <c r="F61" i="6"/>
  <c r="G61" i="6"/>
  <c r="B62" i="6"/>
  <c r="C62" i="6"/>
  <c r="D62" i="6"/>
  <c r="E62" i="6"/>
  <c r="F62" i="6"/>
  <c r="G62" i="6"/>
  <c r="B63" i="6"/>
  <c r="C63" i="6"/>
  <c r="D63" i="6"/>
  <c r="E63" i="6"/>
  <c r="F63" i="6"/>
  <c r="G63" i="6"/>
  <c r="B64" i="5"/>
  <c r="B64" i="6"/>
  <c r="C64" i="5"/>
  <c r="C64" i="6"/>
  <c r="D64" i="6"/>
  <c r="E64" i="6"/>
  <c r="F64" i="6"/>
  <c r="G64" i="6"/>
  <c r="B65" i="6"/>
  <c r="C65" i="6"/>
  <c r="D65" i="6"/>
  <c r="E65" i="6"/>
  <c r="F65" i="6"/>
  <c r="G65" i="6"/>
  <c r="B66" i="6"/>
  <c r="C66" i="5"/>
  <c r="C66" i="6"/>
  <c r="D66" i="6"/>
  <c r="E66" i="6"/>
  <c r="F66" i="6"/>
  <c r="G66" i="6"/>
  <c r="E64" i="2"/>
  <c r="D64" i="2"/>
  <c r="E66" i="2"/>
  <c r="A2" i="4"/>
  <c r="G64" i="2"/>
  <c r="F64" i="2"/>
  <c r="G66" i="2"/>
  <c r="E2" i="4"/>
  <c r="C2" i="4"/>
  <c r="D2" i="4"/>
  <c r="I64" i="2"/>
  <c r="H64" i="2"/>
  <c r="I66" i="2"/>
  <c r="C7" i="4"/>
  <c r="D7" i="4"/>
  <c r="K64" i="2"/>
  <c r="J64" i="2"/>
  <c r="K66" i="2"/>
  <c r="C8" i="4"/>
  <c r="D8" i="4"/>
  <c r="M64" i="2"/>
  <c r="L64" i="2"/>
  <c r="M66" i="2"/>
  <c r="C9" i="4"/>
  <c r="D9" i="4"/>
  <c r="I64" i="3"/>
  <c r="H64" i="3"/>
  <c r="I66" i="3"/>
  <c r="C11" i="4"/>
  <c r="D11" i="4"/>
  <c r="K64" i="3"/>
  <c r="J64" i="3"/>
  <c r="K66" i="3"/>
  <c r="C12" i="4"/>
  <c r="D12" i="4"/>
  <c r="M64" i="3"/>
  <c r="L64" i="3"/>
  <c r="M66" i="3"/>
  <c r="C13" i="4"/>
  <c r="D13" i="4"/>
  <c r="D16" i="4"/>
  <c r="D17" i="4"/>
  <c r="D18" i="4"/>
  <c r="D19" i="4"/>
  <c r="D20" i="4"/>
  <c r="D21" i="4"/>
  <c r="B64" i="3"/>
  <c r="C64" i="3"/>
  <c r="D64" i="3"/>
  <c r="E64" i="3"/>
  <c r="F64" i="3"/>
  <c r="G64" i="3"/>
  <c r="C66" i="3"/>
  <c r="E66" i="3"/>
  <c r="G66" i="3"/>
  <c r="B64" i="2"/>
  <c r="C64" i="2"/>
  <c r="C66" i="2"/>
  <c r="J5" i="1"/>
  <c r="K5" i="1"/>
  <c r="L5" i="1"/>
  <c r="N5" i="1"/>
  <c r="D20" i="1"/>
  <c r="J4" i="1"/>
  <c r="K4" i="1"/>
  <c r="L4" i="1"/>
  <c r="N4" i="1"/>
  <c r="D19" i="1"/>
  <c r="J3" i="1"/>
  <c r="K3" i="1"/>
  <c r="L3" i="1"/>
  <c r="N3" i="1"/>
  <c r="D18" i="1"/>
  <c r="M5" i="1"/>
  <c r="C20" i="1"/>
  <c r="M4" i="1"/>
  <c r="C19" i="1"/>
  <c r="M3" i="1"/>
  <c r="C18" i="1"/>
  <c r="C5" i="1"/>
  <c r="D5" i="1"/>
  <c r="E5" i="1"/>
  <c r="G5" i="1"/>
  <c r="D17" i="1"/>
  <c r="C4" i="1"/>
  <c r="D4" i="1"/>
  <c r="E4" i="1"/>
  <c r="G4" i="1"/>
  <c r="D16" i="1"/>
  <c r="C3" i="1"/>
  <c r="D3" i="1"/>
  <c r="E3" i="1"/>
  <c r="G3" i="1"/>
  <c r="D15" i="1"/>
  <c r="F5" i="1"/>
  <c r="C17" i="1"/>
  <c r="F4" i="1"/>
  <c r="C16" i="1"/>
  <c r="F3" i="1"/>
  <c r="C15" i="1"/>
  <c r="E6" i="12" l="1"/>
  <c r="I3" i="12" s="1"/>
  <c r="E9" i="12"/>
  <c r="I4" i="12" s="1"/>
  <c r="D6" i="11"/>
  <c r="H3" i="11" s="1"/>
  <c r="E9" i="11"/>
  <c r="I4" i="11" s="1"/>
</calcChain>
</file>

<file path=xl/sharedStrings.xml><?xml version="1.0" encoding="utf-8"?>
<sst xmlns="http://schemas.openxmlformats.org/spreadsheetml/2006/main" count="219" uniqueCount="79">
  <si>
    <t xml:space="preserve">80 µM NADH </t>
  </si>
  <si>
    <t xml:space="preserve">400 µM NADH </t>
  </si>
  <si>
    <t xml:space="preserve">800 µM NADH </t>
  </si>
  <si>
    <t>mean</t>
  </si>
  <si>
    <t>STABWN</t>
  </si>
  <si>
    <t>80 µM NADH RT</t>
  </si>
  <si>
    <t>400 µM NADH RT</t>
  </si>
  <si>
    <t>800 µM NADH RT</t>
  </si>
  <si>
    <t>40 µM NADH 43°C</t>
  </si>
  <si>
    <t>400 µM NADH 43°C</t>
  </si>
  <si>
    <t>800 µM NADH 43°C</t>
  </si>
  <si>
    <t>900 nM Hsp33 50x NaOCl t2</t>
  </si>
  <si>
    <t>900 nM Hsp33 50x NaOCl t1</t>
  </si>
  <si>
    <t>n</t>
  </si>
  <si>
    <t>m</t>
  </si>
  <si>
    <t>Room temperature</t>
  </si>
  <si>
    <t>Oxidised</t>
  </si>
  <si>
    <t>Reduced</t>
  </si>
  <si>
    <t>43°C</t>
  </si>
  <si>
    <t>80 µM NADH</t>
  </si>
  <si>
    <t>400 µM NADH</t>
  </si>
  <si>
    <t>800 µM NADH</t>
  </si>
  <si>
    <t>∆ light scattering</t>
  </si>
  <si>
    <t>rel. Activity [%]</t>
  </si>
  <si>
    <t>80 µM NADH 43°C</t>
  </si>
  <si>
    <t>time [s]</t>
  </si>
  <si>
    <t>Control t1</t>
  </si>
  <si>
    <t>Control t2</t>
  </si>
  <si>
    <t>900 nM Hsp33 Reduced t1</t>
  </si>
  <si>
    <t>900 nM Hsp33 Reduced t2</t>
  </si>
  <si>
    <t>80 µM NADH RT + NBT t1</t>
  </si>
  <si>
    <t>80 µM NADH RT + NBT t2</t>
  </si>
  <si>
    <t>400 µM NADH RT + NBT t1</t>
  </si>
  <si>
    <t>400 µM NADH RT + NBT t2</t>
  </si>
  <si>
    <t>800 µM NADH RT + NBT t1</t>
  </si>
  <si>
    <t>800 µM NADH RT + NBT t2</t>
  </si>
  <si>
    <t>80 µM NADH + NBT t1</t>
  </si>
  <si>
    <t>80 µM NADH + NBT t2</t>
  </si>
  <si>
    <t>400 µM NADH + NBT t1</t>
  </si>
  <si>
    <t>400 µM NADH + NBT t2</t>
  </si>
  <si>
    <t>800 µM NADH + NBT t1</t>
  </si>
  <si>
    <t>800 µM NADH + NBT t2</t>
  </si>
  <si>
    <t>oxidised</t>
  </si>
  <si>
    <t>reduced</t>
  </si>
  <si>
    <t>RT</t>
  </si>
  <si>
    <t>NADH</t>
  </si>
  <si>
    <t>800 µM RT 3</t>
  </si>
  <si>
    <t>800 µM RT 2</t>
  </si>
  <si>
    <t>800 µM RT 1</t>
  </si>
  <si>
    <t>400 µM RT 3</t>
  </si>
  <si>
    <t>400 µM RT 2</t>
  </si>
  <si>
    <t>400 µM RT 1</t>
  </si>
  <si>
    <t>80 µM RT 3</t>
  </si>
  <si>
    <t>800 µM RT</t>
  </si>
  <si>
    <t>80 µM RT 2</t>
  </si>
  <si>
    <t>400 µM RT</t>
  </si>
  <si>
    <t>80 µM RT 1</t>
  </si>
  <si>
    <t>80 µM RT</t>
  </si>
  <si>
    <t>thiols</t>
  </si>
  <si>
    <t>OD(412)</t>
  </si>
  <si>
    <t>Sample</t>
  </si>
  <si>
    <t>800 µM 43°C 3</t>
  </si>
  <si>
    <t>800 µM 43°C 2</t>
  </si>
  <si>
    <t>800 µM 43°C 1</t>
  </si>
  <si>
    <t>400 µM 43°C 3</t>
  </si>
  <si>
    <t>400 µM 43°C 2</t>
  </si>
  <si>
    <t>400 µM 43°C 1</t>
  </si>
  <si>
    <t>80 µM 43°C 3</t>
  </si>
  <si>
    <t>800 µM 43°C</t>
  </si>
  <si>
    <t>80 µM 43°C 2</t>
  </si>
  <si>
    <t xml:space="preserve">400 µM 43°C </t>
  </si>
  <si>
    <t>80 µM 43°C 1</t>
  </si>
  <si>
    <t>80 µM 43°C</t>
  </si>
  <si>
    <t>Mean</t>
  </si>
  <si>
    <t>400 µM 43°C</t>
  </si>
  <si>
    <t xml:space="preserve">800 µM RT </t>
  </si>
  <si>
    <t xml:space="preserve">400 µM RT </t>
  </si>
  <si>
    <t xml:space="preserve">80 µM RT </t>
  </si>
  <si>
    <t>activity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</si>
</sst>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0" fillId="0" borderId="0" xfId="0" applyFill="1"/>
    <xf numFmtId="21" fontId="0" fillId="0" borderId="0" xfId="0" applyNumberFormat="1"/>
    <xf numFmtId="14" fontId="0" fillId="0" borderId="0" xfId="0" applyNumberFormat="1"/>
    <xf numFmtId="0" fontId="0" fillId="2" borderId="1" xfId="0" applyFill="1" applyBorder="1"/>
    <xf numFmtId="0" fontId="0" fillId="0" borderId="1" xfId="0" applyBorder="1"/>
    <xf numFmtId="0" fontId="0" fillId="4" borderId="0" xfId="0" applyFill="1"/>
    <xf numFmtId="0" fontId="0" fillId="3" borderId="0" xfId="0" applyFill="1"/>
    <xf numFmtId="0" fontId="0" fillId="0" borderId="0" xfId="0" applyBorder="1"/>
    <xf numFmtId="0" fontId="0" fillId="0" borderId="0" xfId="0" applyFill="1" applyBorder="1"/>
    <xf numFmtId="0" fontId="2" fillId="0" borderId="0" xfId="0" applyFont="1" applyFill="1" applyBorder="1"/>
    <xf numFmtId="0" fontId="0" fillId="3" borderId="9" xfId="0" applyFill="1" applyBorder="1"/>
    <xf numFmtId="0" fontId="0" fillId="4" borderId="9" xfId="0" applyFill="1" applyBorder="1"/>
    <xf numFmtId="0" fontId="2" fillId="3" borderId="10" xfId="0" applyFont="1" applyFill="1" applyBorder="1"/>
    <xf numFmtId="0" fontId="0" fillId="3" borderId="11" xfId="0" applyFill="1" applyBorder="1"/>
    <xf numFmtId="0" fontId="0" fillId="3" borderId="12" xfId="0" applyFill="1" applyBorder="1"/>
    <xf numFmtId="0" fontId="0" fillId="3" borderId="13" xfId="0" applyFill="1" applyBorder="1"/>
    <xf numFmtId="0" fontId="0" fillId="3" borderId="14" xfId="0" applyFill="1" applyBorder="1"/>
    <xf numFmtId="0" fontId="2" fillId="4" borderId="13" xfId="0" applyFont="1" applyFill="1" applyBorder="1"/>
    <xf numFmtId="0" fontId="0" fillId="4" borderId="14" xfId="0" applyFill="1" applyBorder="1"/>
    <xf numFmtId="0" fontId="0" fillId="4" borderId="13" xfId="0" applyFill="1" applyBorder="1"/>
    <xf numFmtId="0" fontId="0" fillId="4" borderId="15" xfId="0" applyFill="1" applyBorder="1"/>
    <xf numFmtId="0" fontId="0" fillId="4" borderId="16" xfId="0" applyFill="1" applyBorder="1"/>
    <xf numFmtId="0" fontId="0" fillId="0" borderId="9" xfId="0" applyBorder="1"/>
    <xf numFmtId="0" fontId="0" fillId="4" borderId="17" xfId="0" applyFill="1" applyBorder="1"/>
    <xf numFmtId="0" fontId="0" fillId="3" borderId="10" xfId="0" applyFill="1" applyBorder="1"/>
    <xf numFmtId="0" fontId="0" fillId="0" borderId="12" xfId="0" applyBorder="1"/>
    <xf numFmtId="0" fontId="0" fillId="0" borderId="14" xfId="0" applyBorder="1"/>
    <xf numFmtId="0" fontId="0" fillId="3" borderId="17" xfId="0" applyFill="1" applyBorder="1"/>
    <xf numFmtId="0" fontId="0" fillId="0" borderId="16" xfId="0" applyBorder="1"/>
    <xf numFmtId="0" fontId="0" fillId="0" borderId="8" xfId="0" applyBorder="1"/>
    <xf numFmtId="0" fontId="0" fillId="0" borderId="7" xfId="0" applyBorder="1"/>
    <xf numFmtId="0" fontId="0" fillId="0" borderId="6" xfId="0" applyBorder="1"/>
    <xf numFmtId="0" fontId="0" fillId="0" borderId="3" xfId="0" applyBorder="1"/>
    <xf numFmtId="0" fontId="0" fillId="0" borderId="5" xfId="0" applyBorder="1"/>
    <xf numFmtId="0" fontId="0" fillId="0" borderId="2" xfId="0" applyBorder="1"/>
    <xf numFmtId="0" fontId="0" fillId="0" borderId="4" xfId="0" applyBorder="1"/>
    <xf numFmtId="0" fontId="0" fillId="0" borderId="18" xfId="0" applyBorder="1"/>
    <xf numFmtId="0" fontId="1" fillId="0" borderId="0" xfId="1"/>
    <xf numFmtId="0" fontId="3" fillId="0" borderId="0" xfId="1" applyFont="1"/>
  </cellXfs>
  <cellStyles count="2">
    <cellStyle name="Standard" xfId="0" builtinId="0"/>
    <cellStyle name="Standard 2" xfId="1" xr:uid="{D297993B-51FD-CB4F-9AF6-9BD2152FD60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2">
                <a:lumMod val="7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1"/>
            <c:plus>
              <c:numRef>
                <c:f>'Together activity'!$D$15:$D$20</c:f>
                <c:numCache>
                  <c:formatCode>General</c:formatCode>
                  <c:ptCount val="6"/>
                  <c:pt idx="0">
                    <c:v>9.3580869604581203</c:v>
                  </c:pt>
                  <c:pt idx="1">
                    <c:v>6.9885616748987509</c:v>
                  </c:pt>
                  <c:pt idx="2">
                    <c:v>10.121577227662691</c:v>
                  </c:pt>
                  <c:pt idx="3">
                    <c:v>6.8110473479308995</c:v>
                  </c:pt>
                  <c:pt idx="4">
                    <c:v>9.2753012845726879</c:v>
                  </c:pt>
                  <c:pt idx="5">
                    <c:v>5.1946264084371068</c:v>
                  </c:pt>
                </c:numCache>
              </c:numRef>
            </c:plus>
            <c:minus>
              <c:numRef>
                <c:f>'Together activity'!$D$15:$D$20</c:f>
                <c:numCache>
                  <c:formatCode>General</c:formatCode>
                  <c:ptCount val="6"/>
                  <c:pt idx="0">
                    <c:v>9.3580869604581203</c:v>
                  </c:pt>
                  <c:pt idx="1">
                    <c:v>6.9885616748987509</c:v>
                  </c:pt>
                  <c:pt idx="2">
                    <c:v>10.121577227662691</c:v>
                  </c:pt>
                  <c:pt idx="3">
                    <c:v>6.8110473479308995</c:v>
                  </c:pt>
                  <c:pt idx="4">
                    <c:v>9.2753012845726879</c:v>
                  </c:pt>
                  <c:pt idx="5">
                    <c:v>5.1946264084371068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'Together activity'!$B$15:$B$20</c:f>
              <c:strCache>
                <c:ptCount val="6"/>
                <c:pt idx="0">
                  <c:v>80 µM NADH RT</c:v>
                </c:pt>
                <c:pt idx="1">
                  <c:v>400 µM NADH RT</c:v>
                </c:pt>
                <c:pt idx="2">
                  <c:v>800 µM NADH RT</c:v>
                </c:pt>
                <c:pt idx="3">
                  <c:v>40 µM NADH 43°C</c:v>
                </c:pt>
                <c:pt idx="4">
                  <c:v>400 µM NADH 43°C</c:v>
                </c:pt>
                <c:pt idx="5">
                  <c:v>800 µM NADH 43°C</c:v>
                </c:pt>
              </c:strCache>
            </c:strRef>
          </c:cat>
          <c:val>
            <c:numRef>
              <c:f>'Together activity'!$C$15:$C$20</c:f>
              <c:numCache>
                <c:formatCode>General</c:formatCode>
                <c:ptCount val="6"/>
                <c:pt idx="0">
                  <c:v>25.476293545210535</c:v>
                </c:pt>
                <c:pt idx="1">
                  <c:v>25.943292390566949</c:v>
                </c:pt>
                <c:pt idx="2">
                  <c:v>61.703754864269456</c:v>
                </c:pt>
                <c:pt idx="3">
                  <c:v>48.172798505205328</c:v>
                </c:pt>
                <c:pt idx="4">
                  <c:v>63.899426187808352</c:v>
                </c:pt>
                <c:pt idx="5">
                  <c:v>77.008482727908174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31-4FD1-9197-6AA2942C58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30"/>
        <c:overlap val="-27"/>
        <c:axId val="781787848"/>
        <c:axId val="782161016"/>
      </c:barChart>
      <c:catAx>
        <c:axId val="781787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82161016"/>
        <c:crosses val="autoZero"/>
        <c:auto val="1"/>
        <c:lblAlgn val="ctr"/>
        <c:lblOffset val="100"/>
        <c:noMultiLvlLbl val="0"/>
      </c:catAx>
      <c:valAx>
        <c:axId val="782161016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rel. chaperone activity</a:t>
                </a:r>
                <a:r>
                  <a:rPr lang="de-DE" baseline="0"/>
                  <a:t> [%]</a:t>
                </a:r>
                <a:endParaRPr lang="de-D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817878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'Together activity'!$A$14:$A$17</c:f>
              <c:numCache>
                <c:formatCode>General</c:formatCode>
                <c:ptCount val="4"/>
              </c:numCache>
            </c:numRef>
          </c:xVal>
          <c:yVal>
            <c:numRef>
              <c:f>Tabelle1!#REF!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C4C-B349-A2DD-DD45E98183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539743"/>
        <c:axId val="51317199"/>
      </c:scatterChart>
      <c:valAx>
        <c:axId val="505397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1317199"/>
        <c:crosses val="autoZero"/>
        <c:crossBetween val="midCat"/>
      </c:valAx>
      <c:valAx>
        <c:axId val="513171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053974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'Together activity'!$D$25:$D$28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9.3580869604581203</c:v>
                  </c:pt>
                  <c:pt idx="2">
                    <c:v>6.9885616748987509</c:v>
                  </c:pt>
                  <c:pt idx="3">
                    <c:v>10.121577227662691</c:v>
                  </c:pt>
                </c:numCache>
              </c:numRef>
            </c:plus>
            <c:minus>
              <c:numRef>
                <c:f>'Together activity'!$D$25:$D$28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9.3580869604581203</c:v>
                  </c:pt>
                  <c:pt idx="2">
                    <c:v>6.9885616748987509</c:v>
                  </c:pt>
                  <c:pt idx="3">
                    <c:v>10.121577227662691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'Together activity'!$B$25:$B$28</c:f>
              <c:numCache>
                <c:formatCode>General</c:formatCode>
                <c:ptCount val="4"/>
                <c:pt idx="0">
                  <c:v>0</c:v>
                </c:pt>
                <c:pt idx="1">
                  <c:v>80</c:v>
                </c:pt>
                <c:pt idx="2">
                  <c:v>400</c:v>
                </c:pt>
                <c:pt idx="3">
                  <c:v>800</c:v>
                </c:pt>
              </c:numCache>
            </c:numRef>
          </c:xVal>
          <c:yVal>
            <c:numRef>
              <c:f>'Together activity'!$C$25:$C$28</c:f>
              <c:numCache>
                <c:formatCode>General</c:formatCode>
                <c:ptCount val="4"/>
                <c:pt idx="0">
                  <c:v>0</c:v>
                </c:pt>
                <c:pt idx="1">
                  <c:v>25.476293545210535</c:v>
                </c:pt>
                <c:pt idx="2">
                  <c:v>25.943292390566949</c:v>
                </c:pt>
                <c:pt idx="3">
                  <c:v>61.703754864269456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DE-E24E-9774-BFF829F5A2E3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'Together activity'!$F$25:$F$28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6.8110473479308995</c:v>
                  </c:pt>
                  <c:pt idx="2">
                    <c:v>9.2753012845726879</c:v>
                  </c:pt>
                  <c:pt idx="3">
                    <c:v>5.1946264084371068</c:v>
                  </c:pt>
                </c:numCache>
              </c:numRef>
            </c:plus>
            <c:minus>
              <c:numRef>
                <c:f>'Together activity'!$F$25:$F$28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6.8110473479308995</c:v>
                  </c:pt>
                  <c:pt idx="2">
                    <c:v>9.2753012845726879</c:v>
                  </c:pt>
                  <c:pt idx="3">
                    <c:v>5.1946264084371068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'Together activity'!$B$25:$B$28</c:f>
              <c:numCache>
                <c:formatCode>General</c:formatCode>
                <c:ptCount val="4"/>
                <c:pt idx="0">
                  <c:v>0</c:v>
                </c:pt>
                <c:pt idx="1">
                  <c:v>80</c:v>
                </c:pt>
                <c:pt idx="2">
                  <c:v>400</c:v>
                </c:pt>
                <c:pt idx="3">
                  <c:v>800</c:v>
                </c:pt>
              </c:numCache>
            </c:numRef>
          </c:xVal>
          <c:yVal>
            <c:numRef>
              <c:f>'Together activity'!$E$25:$E$28</c:f>
              <c:numCache>
                <c:formatCode>General</c:formatCode>
                <c:ptCount val="4"/>
                <c:pt idx="0">
                  <c:v>0</c:v>
                </c:pt>
                <c:pt idx="1">
                  <c:v>48.172798505205328</c:v>
                </c:pt>
                <c:pt idx="2">
                  <c:v>63.899426187808352</c:v>
                </c:pt>
                <c:pt idx="3">
                  <c:v>77.008482727908174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CDE-E24E-9774-BFF829F5A2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7843552"/>
        <c:axId val="907845184"/>
      </c:scatterChart>
      <c:valAx>
        <c:axId val="907843552"/>
        <c:scaling>
          <c:orientation val="minMax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NADH [µM]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07845184"/>
        <c:crosses val="autoZero"/>
        <c:crossBetween val="midCat"/>
      </c:valAx>
      <c:valAx>
        <c:axId val="907845184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rel.</a:t>
                </a:r>
                <a:r>
                  <a:rPr lang="de-DE" baseline="0"/>
                  <a:t> chaperone activity [%]</a:t>
                </a:r>
                <a:endParaRPr lang="de-D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078435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2">
                <a:lumMod val="7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1"/>
            <c:plus>
              <c:numRef>
                <c:f>'DTNB Together'!$C$2:$C$8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0.15485770230063903</c:v>
                  </c:pt>
                  <c:pt idx="2">
                    <c:v>0.18405981813406477</c:v>
                  </c:pt>
                  <c:pt idx="3">
                    <c:v>5.7725764896957896E-2</c:v>
                  </c:pt>
                  <c:pt idx="4">
                    <c:v>0.21172840671232138</c:v>
                  </c:pt>
                  <c:pt idx="5">
                    <c:v>6.8239469807580375E-2</c:v>
                  </c:pt>
                  <c:pt idx="6">
                    <c:v>2.117956541037945E-2</c:v>
                  </c:pt>
                </c:numCache>
              </c:numRef>
            </c:plus>
            <c:minus>
              <c:numRef>
                <c:f>'DTNB Together'!$C$2:$C$8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0.15485770230063903</c:v>
                  </c:pt>
                  <c:pt idx="2">
                    <c:v>0.18405981813406477</c:v>
                  </c:pt>
                  <c:pt idx="3">
                    <c:v>5.7725764896957896E-2</c:v>
                  </c:pt>
                  <c:pt idx="4">
                    <c:v>0.21172840671232138</c:v>
                  </c:pt>
                  <c:pt idx="5">
                    <c:v>6.8239469807580375E-2</c:v>
                  </c:pt>
                  <c:pt idx="6">
                    <c:v>2.117956541037945E-2</c:v>
                  </c:pt>
                </c:numCache>
              </c:numRef>
            </c:minus>
            <c:spPr>
              <a:noFill/>
              <a:ln w="2540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'DTNB Together'!$A$2:$A$8</c:f>
              <c:strCache>
                <c:ptCount val="7"/>
                <c:pt idx="0">
                  <c:v>reduced</c:v>
                </c:pt>
                <c:pt idx="1">
                  <c:v>80 µM RT </c:v>
                </c:pt>
                <c:pt idx="2">
                  <c:v>400 µM RT </c:v>
                </c:pt>
                <c:pt idx="3">
                  <c:v>800 µM RT </c:v>
                </c:pt>
                <c:pt idx="4">
                  <c:v>80 µM 43°C</c:v>
                </c:pt>
                <c:pt idx="5">
                  <c:v>400 µM 43°C</c:v>
                </c:pt>
                <c:pt idx="6">
                  <c:v>800 µM 43°C</c:v>
                </c:pt>
              </c:strCache>
            </c:strRef>
          </c:cat>
          <c:val>
            <c:numRef>
              <c:f>'DTNB Together'!$B$2:$B$8</c:f>
              <c:numCache>
                <c:formatCode>General</c:formatCode>
                <c:ptCount val="7"/>
                <c:pt idx="0">
                  <c:v>6.3640730067243041</c:v>
                </c:pt>
                <c:pt idx="1">
                  <c:v>5.0138755470167569</c:v>
                </c:pt>
                <c:pt idx="2">
                  <c:v>2.0172910662824206</c:v>
                </c:pt>
                <c:pt idx="3">
                  <c:v>0.55235350624399615</c:v>
                </c:pt>
                <c:pt idx="4">
                  <c:v>4.1012914932223294</c:v>
                </c:pt>
                <c:pt idx="5">
                  <c:v>1.0886967659301954</c:v>
                </c:pt>
                <c:pt idx="6">
                  <c:v>0.43227665706051877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39-9F4F-B28E-9DB533DFBF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6"/>
        <c:overlap val="-27"/>
        <c:axId val="141062240"/>
        <c:axId val="141063872"/>
      </c:barChart>
      <c:catAx>
        <c:axId val="141062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1063872"/>
        <c:crosses val="autoZero"/>
        <c:auto val="1"/>
        <c:lblAlgn val="ctr"/>
        <c:lblOffset val="100"/>
        <c:noMultiLvlLbl val="0"/>
      </c:catAx>
      <c:valAx>
        <c:axId val="14106387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thiols</a:t>
                </a:r>
                <a:endParaRPr lang="de-DE" baseline="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1062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499205</xdr:colOff>
      <xdr:row>7</xdr:row>
      <xdr:rowOff>122022</xdr:rowOff>
    </xdr:from>
    <xdr:to>
      <xdr:col>9</xdr:col>
      <xdr:colOff>843649</xdr:colOff>
      <xdr:row>22</xdr:row>
      <xdr:rowOff>9438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2C64D99A-067D-4EF2-A346-CA5ECE7A0C4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138156</xdr:colOff>
      <xdr:row>46</xdr:row>
      <xdr:rowOff>177285</xdr:rowOff>
    </xdr:from>
    <xdr:to>
      <xdr:col>6</xdr:col>
      <xdr:colOff>256575</xdr:colOff>
      <xdr:row>61</xdr:row>
      <xdr:rowOff>88728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F8FC4F8A-DC81-A040-AAF2-70F7AAACB07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481399</xdr:colOff>
      <xdr:row>22</xdr:row>
      <xdr:rowOff>181574</xdr:rowOff>
    </xdr:from>
    <xdr:to>
      <xdr:col>11</xdr:col>
      <xdr:colOff>290899</xdr:colOff>
      <xdr:row>37</xdr:row>
      <xdr:rowOff>93018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F83BDFFB-E973-2B43-8A81-7E565178D7A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635000</xdr:colOff>
      <xdr:row>5</xdr:row>
      <xdr:rowOff>152400</xdr:rowOff>
    </xdr:from>
    <xdr:to>
      <xdr:col>21</xdr:col>
      <xdr:colOff>165100</xdr:colOff>
      <xdr:row>29</xdr:row>
      <xdr:rowOff>165100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E84F9EF9-B628-FB40-988F-3EE36B8148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imDirks/Documents/Festplatte%20gesamt/Master%20Windows%20Juli/Chaperonassay/Stressortests/Superoxid/Tim/MW'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imDirks/Documents/PhD/Master%20Windows%20Juli/Chaperonassay/Hsp33/CS%20Aktivita&#776;tsassay/Tim/DTNB%20Assay%20Hsp3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1"/>
    </sheetNames>
    <sheetDataSet>
      <sheetData sheetId="0">
        <row r="15">
          <cell r="F15">
            <v>25.476293545210535</v>
          </cell>
          <cell r="G15">
            <v>9.3580869604581203</v>
          </cell>
        </row>
        <row r="16">
          <cell r="F16">
            <v>25.943292390566949</v>
          </cell>
          <cell r="G16">
            <v>6.9885616748987509</v>
          </cell>
        </row>
        <row r="17">
          <cell r="F17">
            <v>61.703754864269456</v>
          </cell>
          <cell r="G17">
            <v>10.121577227662691</v>
          </cell>
        </row>
        <row r="18">
          <cell r="F18">
            <v>48.172798505205328</v>
          </cell>
          <cell r="G18">
            <v>6.8110473479308995</v>
          </cell>
        </row>
        <row r="19">
          <cell r="F19">
            <v>63.899426187808352</v>
          </cell>
          <cell r="G19">
            <v>9.2753012845726879</v>
          </cell>
        </row>
        <row r="20">
          <cell r="F20">
            <v>77.008482727908174</v>
          </cell>
          <cell r="G20">
            <v>5.1946264084371068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4.04.19"/>
      <sheetName val="Tabelle2"/>
      <sheetName val="Tabelle3"/>
      <sheetName val="MW"/>
      <sheetName val="Tabelle1"/>
      <sheetName val="Tabelle4"/>
      <sheetName val="Tabelle5"/>
      <sheetName val="Tabelle6"/>
    </sheetNames>
    <sheetDataSet>
      <sheetData sheetId="0"/>
      <sheetData sheetId="1"/>
      <sheetData sheetId="2"/>
      <sheetData sheetId="3">
        <row r="2">
          <cell r="E2">
            <v>5.9846301633045158</v>
          </cell>
          <cell r="F2">
            <v>0.41998755501823631</v>
          </cell>
        </row>
      </sheetData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E39004-9F5E-1B4F-AFE6-30C62E1997D2}">
  <dimension ref="A1:M134"/>
  <sheetViews>
    <sheetView workbookViewId="0">
      <selection sqref="A1:M1"/>
    </sheetView>
  </sheetViews>
  <sheetFormatPr baseColWidth="10" defaultColWidth="9.1640625" defaultRowHeight="15" x14ac:dyDescent="0.2"/>
  <cols>
    <col min="2" max="3" width="11.5" bestFit="1" customWidth="1"/>
    <col min="4" max="4" width="24.33203125" bestFit="1" customWidth="1"/>
    <col min="5" max="5" width="24" bestFit="1" customWidth="1"/>
    <col min="6" max="6" width="24.33203125" customWidth="1"/>
    <col min="7" max="7" width="24" customWidth="1"/>
    <col min="8" max="8" width="24.33203125" customWidth="1"/>
    <col min="9" max="10" width="24" customWidth="1"/>
    <col min="11" max="11" width="24.33203125" customWidth="1"/>
    <col min="12" max="12" width="24" customWidth="1"/>
    <col min="13" max="13" width="24.83203125" bestFit="1" customWidth="1"/>
    <col min="14" max="14" width="27.83203125" customWidth="1"/>
    <col min="15" max="15" width="25.6640625" customWidth="1"/>
    <col min="18" max="18" width="21.6640625" customWidth="1"/>
    <col min="19" max="19" width="24.1640625" customWidth="1"/>
  </cols>
  <sheetData>
    <row r="1" spans="1:13" x14ac:dyDescent="0.2">
      <c r="A1" t="s">
        <v>25</v>
      </c>
      <c r="B1" t="s">
        <v>26</v>
      </c>
      <c r="C1" t="s">
        <v>27</v>
      </c>
      <c r="D1" t="s">
        <v>28</v>
      </c>
      <c r="E1" t="s">
        <v>29</v>
      </c>
      <c r="F1" t="s">
        <v>12</v>
      </c>
      <c r="G1" t="s">
        <v>11</v>
      </c>
      <c r="H1" t="s">
        <v>30</v>
      </c>
      <c r="I1" t="s">
        <v>31</v>
      </c>
      <c r="J1" t="s">
        <v>32</v>
      </c>
      <c r="K1" t="s">
        <v>33</v>
      </c>
      <c r="L1" t="s">
        <v>34</v>
      </c>
      <c r="M1" t="s">
        <v>35</v>
      </c>
    </row>
    <row r="2" spans="1:13" x14ac:dyDescent="0.2">
      <c r="A2" s="4">
        <v>0</v>
      </c>
      <c r="B2">
        <v>1.3759999999999999</v>
      </c>
      <c r="C2">
        <v>420.90499999999997</v>
      </c>
      <c r="D2">
        <v>15.4095</v>
      </c>
      <c r="E2">
        <v>450.108</v>
      </c>
      <c r="F2">
        <v>64.104699999999994</v>
      </c>
      <c r="G2">
        <v>343.09199999999998</v>
      </c>
      <c r="H2">
        <v>-17.081600000000002</v>
      </c>
      <c r="I2">
        <v>403.33199999999999</v>
      </c>
      <c r="J2">
        <v>-14.7895</v>
      </c>
      <c r="K2">
        <v>440.04300000000001</v>
      </c>
      <c r="L2">
        <v>-7.1605999999999996</v>
      </c>
      <c r="M2">
        <v>431.63299999999998</v>
      </c>
    </row>
    <row r="3" spans="1:13" x14ac:dyDescent="0.2">
      <c r="A3" s="5">
        <v>1</v>
      </c>
      <c r="B3">
        <v>2.7181999999999999</v>
      </c>
      <c r="C3">
        <v>418</v>
      </c>
      <c r="D3">
        <v>16.467199999999998</v>
      </c>
      <c r="E3">
        <v>455.23700000000002</v>
      </c>
      <c r="F3">
        <v>56.609400000000001</v>
      </c>
      <c r="G3">
        <v>340.75599999999997</v>
      </c>
      <c r="H3">
        <v>40.3322</v>
      </c>
      <c r="I3">
        <v>397.59800000000001</v>
      </c>
      <c r="J3">
        <v>49.127299999999998</v>
      </c>
      <c r="K3">
        <v>436.40699999999998</v>
      </c>
      <c r="L3">
        <v>-11.6304</v>
      </c>
      <c r="M3">
        <v>405.71300000000002</v>
      </c>
    </row>
    <row r="4" spans="1:13" x14ac:dyDescent="0.2">
      <c r="A4" s="4">
        <v>2</v>
      </c>
      <c r="B4">
        <v>2.9491999999999998</v>
      </c>
      <c r="C4">
        <v>417.245</v>
      </c>
      <c r="D4">
        <v>17.056999999999999</v>
      </c>
      <c r="E4">
        <v>459.77600000000001</v>
      </c>
      <c r="F4">
        <v>47.208599999999997</v>
      </c>
      <c r="G4">
        <v>331.76499999999999</v>
      </c>
      <c r="H4">
        <v>16.382899999999999</v>
      </c>
      <c r="I4">
        <v>398.488</v>
      </c>
      <c r="J4">
        <v>40.428699999999999</v>
      </c>
      <c r="K4">
        <v>428.63</v>
      </c>
      <c r="L4">
        <v>-17.417100000000001</v>
      </c>
      <c r="M4">
        <v>379.79199999999997</v>
      </c>
    </row>
    <row r="5" spans="1:13" x14ac:dyDescent="0.2">
      <c r="A5" s="5">
        <v>3</v>
      </c>
      <c r="B5">
        <v>3.6105999999999998</v>
      </c>
      <c r="C5">
        <v>423.87599999999998</v>
      </c>
      <c r="D5">
        <v>15.0024</v>
      </c>
      <c r="E5">
        <v>464.38600000000002</v>
      </c>
      <c r="F5">
        <v>45.798400000000001</v>
      </c>
      <c r="G5">
        <v>319.33600000000001</v>
      </c>
      <c r="H5">
        <v>-15.302300000000001</v>
      </c>
      <c r="I5">
        <v>494.904</v>
      </c>
      <c r="J5">
        <v>1.0295000000000001</v>
      </c>
      <c r="K5">
        <v>431.12799999999999</v>
      </c>
      <c r="L5">
        <v>-31.9482</v>
      </c>
      <c r="M5">
        <v>353.87200000000001</v>
      </c>
    </row>
    <row r="6" spans="1:13" x14ac:dyDescent="0.2">
      <c r="A6" s="4">
        <v>4</v>
      </c>
      <c r="B6">
        <v>2.6168999999999998</v>
      </c>
      <c r="C6">
        <v>432.65499999999997</v>
      </c>
      <c r="D6">
        <v>9.1653000000000002</v>
      </c>
      <c r="E6">
        <v>460.54399999999998</v>
      </c>
      <c r="F6">
        <v>44.0867</v>
      </c>
      <c r="G6">
        <v>316.02</v>
      </c>
      <c r="H6">
        <v>-18.3597</v>
      </c>
      <c r="I6">
        <v>533.84199999999998</v>
      </c>
      <c r="J6">
        <v>-5.5216000000000003</v>
      </c>
      <c r="K6">
        <v>439.154</v>
      </c>
      <c r="L6">
        <v>-39.016399999999997</v>
      </c>
      <c r="M6">
        <v>352.57799999999997</v>
      </c>
    </row>
    <row r="7" spans="1:13" x14ac:dyDescent="0.2">
      <c r="A7" s="5">
        <v>5</v>
      </c>
      <c r="B7">
        <v>1.0431999999999999</v>
      </c>
      <c r="C7">
        <v>440.10300000000001</v>
      </c>
      <c r="D7">
        <v>2.7947000000000002</v>
      </c>
      <c r="E7">
        <v>448.935</v>
      </c>
      <c r="F7">
        <v>42.062600000000003</v>
      </c>
      <c r="G7">
        <v>316.40800000000002</v>
      </c>
      <c r="H7">
        <v>-15.378500000000001</v>
      </c>
      <c r="I7">
        <v>404.47300000000001</v>
      </c>
      <c r="J7">
        <v>-15.5433</v>
      </c>
      <c r="K7">
        <v>432.44299999999998</v>
      </c>
      <c r="L7">
        <v>-35.619900000000001</v>
      </c>
      <c r="M7">
        <v>345.11500000000001</v>
      </c>
    </row>
    <row r="8" spans="1:13" x14ac:dyDescent="0.2">
      <c r="A8" s="4">
        <v>6</v>
      </c>
      <c r="B8">
        <v>0.78269999999999995</v>
      </c>
      <c r="C8">
        <v>445.29199999999997</v>
      </c>
      <c r="D8">
        <v>-0.58420000000000005</v>
      </c>
      <c r="E8">
        <v>445.13099999999997</v>
      </c>
      <c r="F8">
        <v>46.694400000000002</v>
      </c>
      <c r="G8">
        <v>316.79599999999999</v>
      </c>
      <c r="H8">
        <v>-19.808</v>
      </c>
      <c r="I8">
        <v>371.43700000000001</v>
      </c>
      <c r="J8">
        <v>-17.651199999999999</v>
      </c>
      <c r="K8">
        <v>433.95699999999999</v>
      </c>
      <c r="L8">
        <v>-29.7821</v>
      </c>
      <c r="M8">
        <v>344.452</v>
      </c>
    </row>
    <row r="9" spans="1:13" x14ac:dyDescent="0.2">
      <c r="A9" s="5">
        <v>7</v>
      </c>
      <c r="B9">
        <v>1.7338</v>
      </c>
      <c r="C9">
        <v>452.762</v>
      </c>
      <c r="D9">
        <v>-1.5259</v>
      </c>
      <c r="E9">
        <v>443.62599999999998</v>
      </c>
      <c r="F9">
        <v>41.386499999999998</v>
      </c>
      <c r="G9">
        <v>317.18400000000003</v>
      </c>
      <c r="H9">
        <v>24.7453</v>
      </c>
      <c r="I9">
        <v>373.43099999999998</v>
      </c>
      <c r="J9">
        <v>-7.5174000000000003</v>
      </c>
      <c r="K9">
        <v>434.05799999999999</v>
      </c>
      <c r="L9">
        <v>-38.557899999999997</v>
      </c>
      <c r="M9">
        <v>341.28199999999998</v>
      </c>
    </row>
    <row r="10" spans="1:13" x14ac:dyDescent="0.2">
      <c r="A10" s="4">
        <v>8</v>
      </c>
      <c r="B10">
        <v>2.4361000000000002</v>
      </c>
      <c r="C10">
        <v>444.67500000000001</v>
      </c>
      <c r="D10">
        <v>-1.1669</v>
      </c>
      <c r="E10">
        <v>444.298</v>
      </c>
      <c r="F10">
        <v>41.6479</v>
      </c>
      <c r="G10">
        <v>317.57100000000003</v>
      </c>
      <c r="H10">
        <v>-13.4419</v>
      </c>
      <c r="I10">
        <v>376.553</v>
      </c>
      <c r="J10">
        <v>-7.4455999999999998</v>
      </c>
      <c r="K10">
        <v>434.16</v>
      </c>
      <c r="L10">
        <v>-36.1586</v>
      </c>
      <c r="M10">
        <v>342.81099999999998</v>
      </c>
    </row>
    <row r="11" spans="1:13" x14ac:dyDescent="0.2">
      <c r="A11" s="5">
        <v>9</v>
      </c>
      <c r="B11">
        <v>2.1034000000000002</v>
      </c>
      <c r="C11">
        <v>435.62599999999998</v>
      </c>
      <c r="D11">
        <v>-2.9573</v>
      </c>
      <c r="E11">
        <v>446.14400000000001</v>
      </c>
      <c r="F11">
        <v>44.5563</v>
      </c>
      <c r="G11">
        <v>317.959</v>
      </c>
      <c r="H11">
        <v>42.826999999999998</v>
      </c>
      <c r="I11">
        <v>381.57600000000002</v>
      </c>
      <c r="J11">
        <v>-6.3789999999999996</v>
      </c>
      <c r="K11">
        <v>434.26100000000002</v>
      </c>
      <c r="L11">
        <v>-32.212299999999999</v>
      </c>
      <c r="M11">
        <v>345.851</v>
      </c>
    </row>
    <row r="12" spans="1:13" x14ac:dyDescent="0.2">
      <c r="A12" s="4">
        <v>10</v>
      </c>
      <c r="B12">
        <v>1.6358999999999999</v>
      </c>
      <c r="C12">
        <v>421.21800000000002</v>
      </c>
      <c r="D12">
        <v>-3.7319</v>
      </c>
      <c r="E12">
        <v>452.73200000000003</v>
      </c>
      <c r="F12">
        <v>43.4863</v>
      </c>
      <c r="G12">
        <v>318.34699999999998</v>
      </c>
      <c r="H12">
        <v>20.718699999999998</v>
      </c>
      <c r="I12">
        <v>382.93799999999999</v>
      </c>
      <c r="J12">
        <v>-4.5911999999999997</v>
      </c>
      <c r="K12">
        <v>434.363</v>
      </c>
      <c r="L12">
        <v>-36.022799999999997</v>
      </c>
      <c r="M12">
        <v>350.529</v>
      </c>
    </row>
    <row r="13" spans="1:13" x14ac:dyDescent="0.2">
      <c r="A13" s="5">
        <v>11</v>
      </c>
      <c r="B13">
        <v>-0.20710000000000001</v>
      </c>
      <c r="C13">
        <v>416.79</v>
      </c>
      <c r="D13">
        <v>0.32219999999999999</v>
      </c>
      <c r="E13">
        <v>457.72399999999999</v>
      </c>
      <c r="F13">
        <v>43.6004</v>
      </c>
      <c r="G13">
        <v>318.73399999999998</v>
      </c>
      <c r="H13">
        <v>-11.732100000000001</v>
      </c>
      <c r="I13">
        <v>384.96100000000001</v>
      </c>
      <c r="J13">
        <v>-8.3115000000000006</v>
      </c>
      <c r="K13">
        <v>434.464</v>
      </c>
      <c r="L13">
        <v>-37.36</v>
      </c>
      <c r="M13">
        <v>352.4</v>
      </c>
    </row>
    <row r="14" spans="1:13" x14ac:dyDescent="0.2">
      <c r="A14" s="4">
        <v>12</v>
      </c>
      <c r="B14">
        <v>-1.5263</v>
      </c>
      <c r="C14">
        <v>418.28199999999998</v>
      </c>
      <c r="D14">
        <v>-1.9298</v>
      </c>
      <c r="E14">
        <v>456.44900000000001</v>
      </c>
      <c r="F14">
        <v>46.5105</v>
      </c>
      <c r="G14">
        <v>319.12200000000001</v>
      </c>
      <c r="H14">
        <v>-13.566000000000001</v>
      </c>
      <c r="I14">
        <v>385.49599999999998</v>
      </c>
      <c r="J14">
        <v>-15.6746</v>
      </c>
      <c r="K14">
        <v>434.56599999999997</v>
      </c>
      <c r="L14">
        <v>-24.470199999999998</v>
      </c>
      <c r="M14">
        <v>360.16300000000001</v>
      </c>
    </row>
    <row r="15" spans="1:13" x14ac:dyDescent="0.2">
      <c r="A15" s="5">
        <v>13</v>
      </c>
      <c r="B15">
        <v>-1.415</v>
      </c>
      <c r="C15">
        <v>421.517</v>
      </c>
      <c r="D15">
        <v>-1.4077999999999999</v>
      </c>
      <c r="E15">
        <v>453.21300000000002</v>
      </c>
      <c r="F15">
        <v>45.949100000000001</v>
      </c>
      <c r="G15">
        <v>319.51</v>
      </c>
      <c r="H15">
        <v>-15.4518</v>
      </c>
      <c r="I15">
        <v>392.20699999999999</v>
      </c>
      <c r="J15">
        <v>-19.5702</v>
      </c>
      <c r="K15">
        <v>434.66699999999997</v>
      </c>
      <c r="L15">
        <v>-22.1264</v>
      </c>
      <c r="M15">
        <v>368.80700000000002</v>
      </c>
    </row>
    <row r="16" spans="1:13" x14ac:dyDescent="0.2">
      <c r="A16" s="4">
        <v>14</v>
      </c>
      <c r="B16">
        <v>-2.9788999999999999</v>
      </c>
      <c r="C16">
        <v>425.387</v>
      </c>
      <c r="D16">
        <v>-2.7658</v>
      </c>
      <c r="E16">
        <v>448.08499999999998</v>
      </c>
      <c r="F16">
        <v>45.387700000000002</v>
      </c>
      <c r="G16">
        <v>319.89800000000002</v>
      </c>
      <c r="H16">
        <v>-11.6113</v>
      </c>
      <c r="I16">
        <v>397.57799999999997</v>
      </c>
      <c r="J16">
        <v>-19.883400000000002</v>
      </c>
      <c r="K16">
        <v>434.76900000000001</v>
      </c>
      <c r="L16">
        <v>-19.723500000000001</v>
      </c>
      <c r="M16">
        <v>370.762</v>
      </c>
    </row>
    <row r="17" spans="1:13" x14ac:dyDescent="0.2">
      <c r="A17" s="5">
        <v>15</v>
      </c>
      <c r="B17">
        <v>-3.016</v>
      </c>
      <c r="C17">
        <v>426.72300000000001</v>
      </c>
      <c r="D17">
        <v>-4.6501999999999999</v>
      </c>
      <c r="E17">
        <v>446.678</v>
      </c>
      <c r="F17">
        <v>44.8262</v>
      </c>
      <c r="G17">
        <v>320.28500000000003</v>
      </c>
      <c r="H17">
        <v>-14.854100000000001</v>
      </c>
      <c r="I17">
        <v>403.78199999999998</v>
      </c>
      <c r="J17">
        <v>-19.2943</v>
      </c>
      <c r="K17">
        <v>434.87</v>
      </c>
      <c r="L17">
        <v>-33.086500000000001</v>
      </c>
      <c r="M17">
        <v>360.10899999999998</v>
      </c>
    </row>
    <row r="18" spans="1:13" x14ac:dyDescent="0.2">
      <c r="A18" s="4">
        <v>16</v>
      </c>
      <c r="B18">
        <v>-3.1234000000000002</v>
      </c>
      <c r="C18">
        <v>430.57499999999999</v>
      </c>
      <c r="D18">
        <v>-4.0952999999999999</v>
      </c>
      <c r="E18">
        <v>446.21600000000001</v>
      </c>
      <c r="F18">
        <v>44.264800000000001</v>
      </c>
      <c r="G18">
        <v>320.673</v>
      </c>
      <c r="H18">
        <v>-19.383199999999999</v>
      </c>
      <c r="I18">
        <v>415.29300000000001</v>
      </c>
      <c r="J18">
        <v>-18.1707</v>
      </c>
      <c r="K18">
        <v>402.97199999999998</v>
      </c>
      <c r="L18">
        <v>-39.177</v>
      </c>
      <c r="M18">
        <v>358.51400000000001</v>
      </c>
    </row>
    <row r="19" spans="1:13" x14ac:dyDescent="0.2">
      <c r="A19" s="5">
        <v>17</v>
      </c>
      <c r="B19">
        <v>-3.5398999999999998</v>
      </c>
      <c r="C19">
        <v>434.012</v>
      </c>
      <c r="D19">
        <v>-3.4451000000000001</v>
      </c>
      <c r="E19">
        <v>446.529</v>
      </c>
      <c r="F19">
        <v>43.703400000000002</v>
      </c>
      <c r="G19">
        <v>321.06099999999998</v>
      </c>
      <c r="H19">
        <v>-16.367699999999999</v>
      </c>
      <c r="I19">
        <v>418.80700000000002</v>
      </c>
      <c r="J19">
        <v>-18.645900000000001</v>
      </c>
      <c r="K19">
        <v>373.07299999999998</v>
      </c>
      <c r="L19">
        <v>-40.189500000000002</v>
      </c>
      <c r="M19">
        <v>362.97300000000001</v>
      </c>
    </row>
    <row r="20" spans="1:13" x14ac:dyDescent="0.2">
      <c r="A20" s="4">
        <v>18</v>
      </c>
      <c r="B20">
        <v>-2.9447999999999999</v>
      </c>
      <c r="C20">
        <v>437.10300000000001</v>
      </c>
      <c r="D20">
        <v>-2.4144000000000001</v>
      </c>
      <c r="E20">
        <v>444.64299999999997</v>
      </c>
      <c r="F20">
        <v>43.142000000000003</v>
      </c>
      <c r="G20">
        <v>321.44799999999998</v>
      </c>
      <c r="H20">
        <v>-12.3506</v>
      </c>
      <c r="I20">
        <v>436.32499999999999</v>
      </c>
      <c r="J20">
        <v>-17.670300000000001</v>
      </c>
      <c r="K20">
        <v>335.17500000000001</v>
      </c>
      <c r="L20">
        <v>-38.719000000000001</v>
      </c>
      <c r="M20">
        <v>358.637</v>
      </c>
    </row>
    <row r="21" spans="1:13" x14ac:dyDescent="0.2">
      <c r="A21" s="5">
        <v>19</v>
      </c>
      <c r="B21">
        <v>-3.2503000000000002</v>
      </c>
      <c r="C21">
        <v>435.17</v>
      </c>
      <c r="D21">
        <v>-1.6303000000000001</v>
      </c>
      <c r="E21">
        <v>447.46100000000001</v>
      </c>
      <c r="F21">
        <v>42.317900000000002</v>
      </c>
      <c r="G21">
        <v>321.83600000000001</v>
      </c>
      <c r="H21">
        <v>-7.5462999999999996</v>
      </c>
      <c r="I21">
        <v>455.70699999999999</v>
      </c>
      <c r="J21">
        <v>-16.854800000000001</v>
      </c>
      <c r="K21">
        <v>335.27600000000001</v>
      </c>
      <c r="L21">
        <v>-34.3262</v>
      </c>
      <c r="M21">
        <v>355.85899999999998</v>
      </c>
    </row>
    <row r="22" spans="1:13" x14ac:dyDescent="0.2">
      <c r="A22" s="4">
        <v>20</v>
      </c>
      <c r="B22">
        <v>-4.383</v>
      </c>
      <c r="C22">
        <v>438.108</v>
      </c>
      <c r="D22">
        <v>-1.74133</v>
      </c>
      <c r="E22">
        <v>456.262</v>
      </c>
      <c r="F22">
        <v>42.667400000000001</v>
      </c>
      <c r="G22">
        <v>322.22399999999999</v>
      </c>
      <c r="H22">
        <v>-8.3530999999999995</v>
      </c>
      <c r="I22">
        <v>461.81099999999998</v>
      </c>
      <c r="J22">
        <v>-16.816600000000001</v>
      </c>
      <c r="K22">
        <v>335.37799999999999</v>
      </c>
      <c r="L22">
        <v>-25.1204</v>
      </c>
      <c r="M22">
        <v>352.73200000000003</v>
      </c>
    </row>
    <row r="23" spans="1:13" x14ac:dyDescent="0.2">
      <c r="A23" s="5">
        <v>21</v>
      </c>
      <c r="B23">
        <v>-3.0211000000000001</v>
      </c>
      <c r="C23">
        <v>440.286</v>
      </c>
      <c r="D23">
        <v>-1.8523499999999999</v>
      </c>
      <c r="E23">
        <v>459.09100000000001</v>
      </c>
      <c r="F23">
        <v>40.639499999999998</v>
      </c>
      <c r="G23">
        <v>322.61200000000002</v>
      </c>
      <c r="H23">
        <v>-9.9748999999999999</v>
      </c>
      <c r="I23">
        <v>444.96699999999998</v>
      </c>
      <c r="J23">
        <v>-16.203399999999998</v>
      </c>
      <c r="K23">
        <v>335.47899999999998</v>
      </c>
      <c r="L23">
        <v>-21.358599999999999</v>
      </c>
      <c r="M23">
        <v>349.334</v>
      </c>
    </row>
    <row r="24" spans="1:13" x14ac:dyDescent="0.2">
      <c r="A24" s="4">
        <v>22</v>
      </c>
      <c r="B24">
        <v>-1.1387</v>
      </c>
      <c r="C24">
        <v>444.82900000000001</v>
      </c>
      <c r="D24">
        <v>-1.9633799999999999</v>
      </c>
      <c r="E24">
        <v>458.92</v>
      </c>
      <c r="F24">
        <v>36.2117</v>
      </c>
      <c r="G24">
        <v>322.99900000000002</v>
      </c>
      <c r="H24">
        <v>-14.7562</v>
      </c>
      <c r="I24">
        <v>425.02600000000001</v>
      </c>
      <c r="J24">
        <v>-15.967700000000001</v>
      </c>
      <c r="K24">
        <v>335.58100000000002</v>
      </c>
      <c r="L24">
        <v>-20.449300000000001</v>
      </c>
      <c r="M24">
        <v>348.911</v>
      </c>
    </row>
    <row r="25" spans="1:13" x14ac:dyDescent="0.2">
      <c r="A25" s="5">
        <v>23</v>
      </c>
      <c r="B25">
        <v>1.8230999999999999</v>
      </c>
      <c r="C25">
        <v>443.971</v>
      </c>
      <c r="D25">
        <v>-2.0744099999999999</v>
      </c>
      <c r="E25">
        <v>451.21800000000002</v>
      </c>
      <c r="F25">
        <v>34.818199999999997</v>
      </c>
      <c r="G25">
        <v>323.387</v>
      </c>
      <c r="H25">
        <v>-17.7088</v>
      </c>
      <c r="I25">
        <v>408.95100000000002</v>
      </c>
      <c r="J25">
        <v>-14.753</v>
      </c>
      <c r="K25">
        <v>335.68200000000002</v>
      </c>
      <c r="L25">
        <v>-21.7943</v>
      </c>
      <c r="M25">
        <v>351.58100000000002</v>
      </c>
    </row>
    <row r="26" spans="1:13" x14ac:dyDescent="0.2">
      <c r="A26" s="4">
        <v>24</v>
      </c>
      <c r="B26">
        <v>1.6173</v>
      </c>
      <c r="C26">
        <v>439.315</v>
      </c>
      <c r="D26">
        <v>-2.1854399999999998</v>
      </c>
      <c r="E26">
        <v>443.1</v>
      </c>
      <c r="F26">
        <v>35.048999999999999</v>
      </c>
      <c r="G26">
        <v>323.77499999999998</v>
      </c>
      <c r="H26">
        <v>-18.6526</v>
      </c>
      <c r="I26">
        <v>398.99900000000002</v>
      </c>
      <c r="J26">
        <v>-15.5337</v>
      </c>
      <c r="K26">
        <v>395.78399999999999</v>
      </c>
      <c r="L26">
        <v>-25.474499999999999</v>
      </c>
      <c r="M26">
        <v>347.125</v>
      </c>
    </row>
    <row r="27" spans="1:13" x14ac:dyDescent="0.2">
      <c r="A27" s="5">
        <v>25</v>
      </c>
      <c r="B27">
        <v>1.5084</v>
      </c>
      <c r="C27">
        <v>440.959</v>
      </c>
      <c r="D27">
        <v>-2.2964600000000002</v>
      </c>
      <c r="E27">
        <v>439.22699999999998</v>
      </c>
      <c r="F27">
        <v>35.585099999999997</v>
      </c>
      <c r="G27">
        <v>324.16199999999998</v>
      </c>
      <c r="H27">
        <v>-16.493600000000001</v>
      </c>
      <c r="I27">
        <v>397.28800000000001</v>
      </c>
      <c r="J27">
        <v>-16.706600000000002</v>
      </c>
      <c r="K27">
        <v>412.88499999999999</v>
      </c>
      <c r="L27">
        <v>-32.815600000000003</v>
      </c>
      <c r="M27">
        <v>344.43</v>
      </c>
    </row>
    <row r="28" spans="1:13" x14ac:dyDescent="0.2">
      <c r="A28" s="4">
        <v>26</v>
      </c>
      <c r="B28">
        <v>1.4617</v>
      </c>
      <c r="C28">
        <v>442.42399999999998</v>
      </c>
      <c r="D28">
        <v>-2.4074900000000001</v>
      </c>
      <c r="E28">
        <v>441.762</v>
      </c>
      <c r="F28">
        <v>35.813899999999997</v>
      </c>
      <c r="G28">
        <v>324.55</v>
      </c>
      <c r="H28">
        <v>-14.695600000000001</v>
      </c>
      <c r="I28">
        <v>400.935</v>
      </c>
      <c r="J28">
        <v>-17.834499999999998</v>
      </c>
      <c r="K28">
        <v>435.98700000000002</v>
      </c>
      <c r="L28">
        <v>-16.6142</v>
      </c>
      <c r="M28">
        <v>347.89299999999997</v>
      </c>
    </row>
    <row r="29" spans="1:13" x14ac:dyDescent="0.2">
      <c r="A29" s="5">
        <v>27</v>
      </c>
      <c r="B29">
        <v>8.1900000000000001E-2</v>
      </c>
      <c r="C29">
        <v>443.18200000000002</v>
      </c>
      <c r="D29">
        <v>-2.5185200000000001</v>
      </c>
      <c r="E29">
        <v>445.29700000000003</v>
      </c>
      <c r="F29">
        <v>35.968299999999999</v>
      </c>
      <c r="G29">
        <v>324.93799999999999</v>
      </c>
      <c r="H29">
        <v>-14.5623</v>
      </c>
      <c r="I29">
        <v>402.27699999999999</v>
      </c>
      <c r="J29">
        <v>-18.429099999999998</v>
      </c>
      <c r="K29">
        <v>436.089</v>
      </c>
      <c r="L29">
        <v>-17.815899999999999</v>
      </c>
      <c r="M29">
        <v>350.93200000000002</v>
      </c>
    </row>
    <row r="30" spans="1:13" x14ac:dyDescent="0.2">
      <c r="A30" s="4">
        <v>28</v>
      </c>
      <c r="B30">
        <v>-0.1128</v>
      </c>
      <c r="C30">
        <v>440.12700000000001</v>
      </c>
      <c r="D30">
        <v>-2.6295500000000001</v>
      </c>
      <c r="E30">
        <v>448.00400000000002</v>
      </c>
      <c r="F30">
        <v>35.208100000000002</v>
      </c>
      <c r="G30">
        <v>325.32600000000002</v>
      </c>
      <c r="H30">
        <v>-14.2858</v>
      </c>
      <c r="I30">
        <v>403.11799999999999</v>
      </c>
      <c r="J30">
        <v>-18.610099999999999</v>
      </c>
      <c r="K30">
        <v>436.19</v>
      </c>
      <c r="L30">
        <v>-17.086300000000001</v>
      </c>
      <c r="M30">
        <v>355.70600000000002</v>
      </c>
    </row>
    <row r="31" spans="1:13" x14ac:dyDescent="0.2">
      <c r="A31" s="5">
        <v>29</v>
      </c>
      <c r="B31">
        <v>-1.0672999999999999</v>
      </c>
      <c r="C31">
        <v>441.83</v>
      </c>
      <c r="D31">
        <v>-2.74057</v>
      </c>
      <c r="E31">
        <v>451.62099999999998</v>
      </c>
      <c r="F31">
        <v>37.7121</v>
      </c>
      <c r="G31">
        <v>325.71300000000002</v>
      </c>
      <c r="H31">
        <v>-14.063700000000001</v>
      </c>
      <c r="I31">
        <v>414.12299999999999</v>
      </c>
      <c r="J31">
        <v>-16.9955</v>
      </c>
      <c r="K31">
        <v>436.29199999999997</v>
      </c>
      <c r="L31">
        <v>-17.3977</v>
      </c>
      <c r="M31">
        <v>356.86399999999998</v>
      </c>
    </row>
    <row r="32" spans="1:13" x14ac:dyDescent="0.2">
      <c r="A32" s="4">
        <v>30</v>
      </c>
      <c r="B32">
        <v>-0.23569999999999999</v>
      </c>
      <c r="C32">
        <v>439.245</v>
      </c>
      <c r="D32">
        <v>-2.8515999999999999</v>
      </c>
      <c r="E32">
        <v>452.327</v>
      </c>
      <c r="F32">
        <v>42.1982</v>
      </c>
      <c r="G32">
        <v>326.101</v>
      </c>
      <c r="H32">
        <v>-14.2805</v>
      </c>
      <c r="I32">
        <v>417.63799999999998</v>
      </c>
      <c r="J32">
        <v>-12.8894</v>
      </c>
      <c r="K32">
        <v>436.39299999999997</v>
      </c>
      <c r="L32">
        <v>-16.3934</v>
      </c>
      <c r="M32">
        <v>341.93799999999999</v>
      </c>
    </row>
    <row r="33" spans="1:13" x14ac:dyDescent="0.2">
      <c r="A33" s="5">
        <v>31</v>
      </c>
      <c r="B33">
        <v>-0.33019999999999999</v>
      </c>
      <c r="C33">
        <v>441.39699999999999</v>
      </c>
      <c r="D33">
        <v>-2.9626299999999999</v>
      </c>
      <c r="E33">
        <v>450.82</v>
      </c>
      <c r="F33">
        <v>48.255899999999997</v>
      </c>
      <c r="G33">
        <v>326.48899999999998</v>
      </c>
      <c r="H33">
        <v>-15.5002</v>
      </c>
      <c r="I33">
        <v>432.65600000000001</v>
      </c>
      <c r="J33">
        <v>-3.3624000000000001</v>
      </c>
      <c r="K33">
        <v>436.495</v>
      </c>
      <c r="L33">
        <v>-1.1629</v>
      </c>
      <c r="M33">
        <v>334.572</v>
      </c>
    </row>
    <row r="34" spans="1:13" x14ac:dyDescent="0.2">
      <c r="A34" s="4">
        <v>32</v>
      </c>
      <c r="B34">
        <v>-0.34639999999999999</v>
      </c>
      <c r="C34">
        <v>440.28399999999999</v>
      </c>
      <c r="D34">
        <v>-3.0736500000000002</v>
      </c>
      <c r="E34">
        <v>449.57900000000001</v>
      </c>
      <c r="F34">
        <v>52.048999999999999</v>
      </c>
      <c r="G34">
        <v>326.87599999999998</v>
      </c>
      <c r="H34">
        <v>-15.851000000000001</v>
      </c>
      <c r="I34">
        <v>445.23599999999999</v>
      </c>
      <c r="J34">
        <v>11.2378</v>
      </c>
      <c r="K34">
        <v>436.596</v>
      </c>
      <c r="L34">
        <v>-1.5214000000000001</v>
      </c>
      <c r="M34">
        <v>336.84399999999999</v>
      </c>
    </row>
    <row r="35" spans="1:13" x14ac:dyDescent="0.2">
      <c r="A35" s="5">
        <v>33</v>
      </c>
      <c r="B35">
        <v>-0.62160000000000004</v>
      </c>
      <c r="C35">
        <v>439.18900000000002</v>
      </c>
      <c r="D35">
        <v>-3.1846800000000002</v>
      </c>
      <c r="E35">
        <v>451.99</v>
      </c>
      <c r="F35">
        <v>47.2956</v>
      </c>
      <c r="G35">
        <v>327.26400000000001</v>
      </c>
      <c r="H35">
        <v>-13.1328</v>
      </c>
      <c r="I35">
        <v>444.53300000000002</v>
      </c>
      <c r="J35">
        <v>28.5654</v>
      </c>
      <c r="K35">
        <v>436.69799999999998</v>
      </c>
      <c r="L35">
        <v>-1.1691</v>
      </c>
      <c r="M35">
        <v>339.11700000000002</v>
      </c>
    </row>
    <row r="36" spans="1:13" x14ac:dyDescent="0.2">
      <c r="A36" s="4">
        <v>34</v>
      </c>
      <c r="B36">
        <v>-9.6799999999999997E-2</v>
      </c>
      <c r="C36">
        <v>443.97899999999998</v>
      </c>
      <c r="D36">
        <v>-3.2957100000000001</v>
      </c>
      <c r="E36">
        <v>450.97199999999998</v>
      </c>
      <c r="F36">
        <v>40.808999999999997</v>
      </c>
      <c r="G36">
        <v>327.65199999999999</v>
      </c>
      <c r="H36">
        <v>-9.8461999999999996</v>
      </c>
      <c r="I36">
        <v>439.26499999999999</v>
      </c>
      <c r="J36">
        <v>42.883099999999999</v>
      </c>
      <c r="K36">
        <v>436.79899999999998</v>
      </c>
      <c r="L36">
        <v>-1.8909</v>
      </c>
      <c r="M36">
        <v>341.38900000000001</v>
      </c>
    </row>
    <row r="37" spans="1:13" x14ac:dyDescent="0.2">
      <c r="A37" s="5">
        <v>35</v>
      </c>
      <c r="B37">
        <v>-1.2082999999999999</v>
      </c>
      <c r="C37">
        <v>444.43599999999998</v>
      </c>
      <c r="D37">
        <v>-3.4067400000000001</v>
      </c>
      <c r="E37">
        <v>450.03500000000003</v>
      </c>
      <c r="F37">
        <v>37.910600000000002</v>
      </c>
      <c r="G37">
        <v>328.04</v>
      </c>
      <c r="H37">
        <v>-8.2508999999999997</v>
      </c>
      <c r="I37">
        <v>440.08499999999998</v>
      </c>
      <c r="J37">
        <v>56.090200000000003</v>
      </c>
      <c r="K37">
        <v>436.90100000000001</v>
      </c>
      <c r="L37">
        <v>-1.4318</v>
      </c>
      <c r="M37">
        <v>343.661</v>
      </c>
    </row>
    <row r="38" spans="1:13" x14ac:dyDescent="0.2">
      <c r="A38" s="4">
        <v>36</v>
      </c>
      <c r="B38">
        <v>-1.1452</v>
      </c>
      <c r="C38">
        <v>444.92200000000003</v>
      </c>
      <c r="D38">
        <v>-3.51776</v>
      </c>
      <c r="E38">
        <v>448.94900000000001</v>
      </c>
      <c r="F38">
        <v>36.361199999999997</v>
      </c>
      <c r="G38">
        <v>328.42700000000002</v>
      </c>
      <c r="H38">
        <v>-6.1760000000000002</v>
      </c>
      <c r="I38">
        <v>449.64100000000002</v>
      </c>
      <c r="J38">
        <v>58.6616</v>
      </c>
      <c r="K38">
        <v>437.00200000000001</v>
      </c>
      <c r="L38">
        <v>-1.4117999999999999</v>
      </c>
      <c r="M38">
        <v>345.93299999999999</v>
      </c>
    </row>
    <row r="39" spans="1:13" x14ac:dyDescent="0.2">
      <c r="A39" s="5">
        <v>37</v>
      </c>
      <c r="B39">
        <v>-1.9382999999999999</v>
      </c>
      <c r="C39">
        <v>446.88299999999998</v>
      </c>
      <c r="D39">
        <v>-3.62879</v>
      </c>
      <c r="E39">
        <v>449.46699999999998</v>
      </c>
      <c r="F39">
        <v>38.902500000000003</v>
      </c>
      <c r="G39">
        <v>328.815</v>
      </c>
      <c r="H39">
        <v>-0.71419999999999995</v>
      </c>
      <c r="I39">
        <v>461.81799999999998</v>
      </c>
      <c r="J39">
        <v>41.407899999999998</v>
      </c>
      <c r="K39">
        <v>437.10399999999998</v>
      </c>
      <c r="L39">
        <v>-1.8480000000000001</v>
      </c>
      <c r="M39">
        <v>348.20499999999998</v>
      </c>
    </row>
    <row r="40" spans="1:13" x14ac:dyDescent="0.2">
      <c r="A40" s="4">
        <v>38</v>
      </c>
      <c r="B40">
        <v>-2.544</v>
      </c>
      <c r="C40">
        <v>445.209</v>
      </c>
      <c r="D40">
        <v>-3.7398199999999999</v>
      </c>
      <c r="E40">
        <v>441.78500000000003</v>
      </c>
      <c r="F40">
        <v>40.915599999999998</v>
      </c>
      <c r="G40">
        <v>329.20299999999997</v>
      </c>
      <c r="H40">
        <v>-0.58030000000000004</v>
      </c>
      <c r="I40">
        <v>469.94200000000001</v>
      </c>
      <c r="J40">
        <v>3.0215999999999998</v>
      </c>
      <c r="K40">
        <v>437.20499999999998</v>
      </c>
      <c r="L40">
        <v>-3.7968999999999999</v>
      </c>
      <c r="M40">
        <v>350.47800000000001</v>
      </c>
    </row>
    <row r="41" spans="1:13" x14ac:dyDescent="0.2">
      <c r="A41" s="5">
        <v>39</v>
      </c>
      <c r="B41">
        <v>-2.7212999999999998</v>
      </c>
      <c r="C41">
        <v>442.50599999999997</v>
      </c>
      <c r="D41">
        <v>-3.8508499999999999</v>
      </c>
      <c r="E41">
        <v>438.71600000000001</v>
      </c>
      <c r="F41">
        <v>41.499000000000002</v>
      </c>
      <c r="G41">
        <v>329.59</v>
      </c>
      <c r="H41">
        <v>-7.4804000000000004</v>
      </c>
      <c r="I41">
        <v>475.21100000000001</v>
      </c>
      <c r="J41">
        <v>-15.068300000000001</v>
      </c>
      <c r="K41">
        <v>437.30700000000002</v>
      </c>
      <c r="L41">
        <v>-4.7911999999999999</v>
      </c>
      <c r="M41">
        <v>352.75</v>
      </c>
    </row>
    <row r="42" spans="1:13" x14ac:dyDescent="0.2">
      <c r="A42" s="4">
        <v>40</v>
      </c>
      <c r="B42">
        <v>-2.6585000000000001</v>
      </c>
      <c r="C42">
        <v>444.529</v>
      </c>
      <c r="D42">
        <v>-3.9618699999999998</v>
      </c>
      <c r="E42">
        <v>433.43599999999998</v>
      </c>
      <c r="F42">
        <v>39.837299999999999</v>
      </c>
      <c r="G42">
        <v>329.97800000000001</v>
      </c>
      <c r="H42">
        <v>-10.535500000000001</v>
      </c>
      <c r="I42">
        <v>454.30799999999999</v>
      </c>
      <c r="J42">
        <v>-17.122</v>
      </c>
      <c r="K42">
        <v>437.40800000000002</v>
      </c>
      <c r="L42">
        <v>-4.4263000000000003</v>
      </c>
      <c r="M42">
        <v>350.53300000000002</v>
      </c>
    </row>
    <row r="43" spans="1:13" x14ac:dyDescent="0.2">
      <c r="A43" s="5">
        <v>41</v>
      </c>
      <c r="B43">
        <v>-2.4521999999999999</v>
      </c>
      <c r="C43">
        <v>442.41199999999998</v>
      </c>
      <c r="D43">
        <v>-4.0728999999999997</v>
      </c>
      <c r="E43">
        <v>432.923</v>
      </c>
      <c r="F43">
        <v>35.668999999999997</v>
      </c>
      <c r="G43">
        <v>330.36599999999999</v>
      </c>
      <c r="H43">
        <v>-11.206799999999999</v>
      </c>
      <c r="I43">
        <v>427.262</v>
      </c>
      <c r="J43">
        <v>-17.5929</v>
      </c>
      <c r="K43">
        <v>437.51</v>
      </c>
      <c r="L43">
        <v>8.8575999999999997</v>
      </c>
      <c r="M43">
        <v>351.95699999999999</v>
      </c>
    </row>
    <row r="44" spans="1:13" x14ac:dyDescent="0.2">
      <c r="A44" s="4">
        <v>42</v>
      </c>
      <c r="B44">
        <v>-1.9656</v>
      </c>
      <c r="C44">
        <v>441.411</v>
      </c>
      <c r="D44">
        <v>-3.7023000000000001</v>
      </c>
      <c r="E44">
        <v>434.91800000000001</v>
      </c>
      <c r="F44">
        <v>31.4466</v>
      </c>
      <c r="G44">
        <v>330.75400000000002</v>
      </c>
      <c r="H44">
        <v>-8.8912999999999993</v>
      </c>
      <c r="I44">
        <v>421.27100000000002</v>
      </c>
      <c r="J44">
        <v>-18.934699999999999</v>
      </c>
      <c r="K44">
        <v>437.61099999999999</v>
      </c>
      <c r="L44">
        <v>3.3685999999999998</v>
      </c>
      <c r="M44">
        <v>351.90600000000001</v>
      </c>
    </row>
    <row r="45" spans="1:13" x14ac:dyDescent="0.2">
      <c r="A45" s="5">
        <v>43</v>
      </c>
      <c r="B45">
        <v>-1.548</v>
      </c>
      <c r="C45">
        <v>445.71600000000001</v>
      </c>
      <c r="D45">
        <v>-4.6338999999999997</v>
      </c>
      <c r="E45">
        <v>433.60599999999999</v>
      </c>
      <c r="F45">
        <v>29.192399999999999</v>
      </c>
      <c r="G45">
        <v>331.14100000000002</v>
      </c>
      <c r="H45">
        <v>-6.5292000000000003</v>
      </c>
      <c r="I45">
        <v>418.57799999999997</v>
      </c>
      <c r="J45">
        <v>-19.683700000000002</v>
      </c>
      <c r="K45">
        <v>437.71300000000002</v>
      </c>
      <c r="L45">
        <v>9.0337999999999994</v>
      </c>
      <c r="M45">
        <v>354.34699999999998</v>
      </c>
    </row>
    <row r="46" spans="1:13" x14ac:dyDescent="0.2">
      <c r="A46" s="4">
        <v>44</v>
      </c>
      <c r="B46">
        <v>-1.4044000000000001</v>
      </c>
      <c r="C46">
        <v>443.71100000000001</v>
      </c>
      <c r="D46">
        <v>-4.6344000000000003</v>
      </c>
      <c r="E46">
        <v>433.50599999999997</v>
      </c>
      <c r="F46">
        <v>29.402799999999999</v>
      </c>
      <c r="G46">
        <v>331.529</v>
      </c>
      <c r="H46">
        <v>-4.0255000000000001</v>
      </c>
      <c r="I46">
        <v>422.678</v>
      </c>
      <c r="J46">
        <v>-19.8828</v>
      </c>
      <c r="K46">
        <v>437.81400000000002</v>
      </c>
      <c r="L46">
        <v>3.0463</v>
      </c>
      <c r="M46">
        <v>353.44900000000001</v>
      </c>
    </row>
    <row r="47" spans="1:13" x14ac:dyDescent="0.2">
      <c r="A47" s="5">
        <v>45</v>
      </c>
      <c r="B47">
        <v>-1.3942000000000001</v>
      </c>
      <c r="C47">
        <v>442.42500000000001</v>
      </c>
      <c r="D47">
        <v>-4.6932999999999998</v>
      </c>
      <c r="E47">
        <v>435.45400000000001</v>
      </c>
      <c r="F47">
        <v>29.304200000000002</v>
      </c>
      <c r="G47">
        <v>331.91699999999997</v>
      </c>
      <c r="H47">
        <v>-3.2014999999999998</v>
      </c>
      <c r="I47">
        <v>434.20699999999999</v>
      </c>
      <c r="J47">
        <v>-18.709700000000002</v>
      </c>
      <c r="K47">
        <v>437.916</v>
      </c>
      <c r="L47">
        <v>5.4286000000000003</v>
      </c>
      <c r="M47">
        <v>354.56700000000001</v>
      </c>
    </row>
    <row r="48" spans="1:13" x14ac:dyDescent="0.2">
      <c r="A48" s="4">
        <v>46</v>
      </c>
      <c r="B48">
        <v>-0.54090000000000005</v>
      </c>
      <c r="C48">
        <v>437.57100000000003</v>
      </c>
      <c r="D48">
        <v>-4.7718999999999996</v>
      </c>
      <c r="E48">
        <v>435.93799999999999</v>
      </c>
      <c r="F48">
        <v>29.8642</v>
      </c>
      <c r="G48">
        <v>332.30399999999997</v>
      </c>
      <c r="H48">
        <v>-5.5694999999999997</v>
      </c>
      <c r="I48">
        <v>437.46600000000001</v>
      </c>
      <c r="J48">
        <v>-13.009</v>
      </c>
      <c r="K48">
        <v>438.017</v>
      </c>
      <c r="L48">
        <v>5.0963000000000003</v>
      </c>
      <c r="M48">
        <v>355.25400000000002</v>
      </c>
    </row>
    <row r="49" spans="1:13" x14ac:dyDescent="0.2">
      <c r="A49" s="5">
        <v>47</v>
      </c>
      <c r="B49">
        <v>2.2593000000000001</v>
      </c>
      <c r="C49">
        <v>438.91</v>
      </c>
      <c r="D49">
        <v>-5.6706000000000003</v>
      </c>
      <c r="E49">
        <v>435.77499999999998</v>
      </c>
      <c r="F49">
        <v>30.618400000000001</v>
      </c>
      <c r="G49">
        <v>332.69200000000001</v>
      </c>
      <c r="H49">
        <v>-9.3408999999999995</v>
      </c>
      <c r="I49">
        <v>419.80099999999999</v>
      </c>
      <c r="J49">
        <v>-10.043699999999999</v>
      </c>
      <c r="K49">
        <v>401.11900000000003</v>
      </c>
      <c r="L49">
        <v>7.7950999999999997</v>
      </c>
      <c r="M49">
        <v>357.74200000000002</v>
      </c>
    </row>
    <row r="50" spans="1:13" x14ac:dyDescent="0.2">
      <c r="A50" s="4">
        <v>48</v>
      </c>
      <c r="B50">
        <v>5.1497999999999999</v>
      </c>
      <c r="C50">
        <v>443.34899999999999</v>
      </c>
      <c r="D50">
        <v>-6.2011000000000003</v>
      </c>
      <c r="E50">
        <v>439.74400000000003</v>
      </c>
      <c r="F50">
        <v>32.6937</v>
      </c>
      <c r="G50">
        <v>333.08</v>
      </c>
      <c r="H50">
        <v>-10.981</v>
      </c>
      <c r="I50">
        <v>404.37</v>
      </c>
      <c r="J50">
        <v>-10.328099999999999</v>
      </c>
      <c r="K50">
        <v>384.22</v>
      </c>
      <c r="L50">
        <v>8.7989999999999995</v>
      </c>
      <c r="M50">
        <v>359.404</v>
      </c>
    </row>
    <row r="51" spans="1:13" x14ac:dyDescent="0.2">
      <c r="A51" s="5">
        <v>49</v>
      </c>
      <c r="B51">
        <v>3.7745000000000002</v>
      </c>
      <c r="C51">
        <v>443.84199999999998</v>
      </c>
      <c r="D51">
        <v>-6.0510000000000002</v>
      </c>
      <c r="E51">
        <v>441.23</v>
      </c>
      <c r="F51">
        <v>34.806600000000003</v>
      </c>
      <c r="G51">
        <v>333.46699999999998</v>
      </c>
      <c r="H51">
        <v>-13.0382</v>
      </c>
      <c r="I51">
        <v>402.23</v>
      </c>
      <c r="J51">
        <v>-12.4595</v>
      </c>
      <c r="K51">
        <v>348.322</v>
      </c>
      <c r="L51">
        <v>14.5869</v>
      </c>
      <c r="M51">
        <v>355.59500000000003</v>
      </c>
    </row>
    <row r="52" spans="1:13" x14ac:dyDescent="0.2">
      <c r="A52" s="4">
        <v>50</v>
      </c>
      <c r="B52">
        <v>1.3919999999999999</v>
      </c>
      <c r="C52">
        <v>441.80500000000001</v>
      </c>
      <c r="D52">
        <v>-6.1919000000000004</v>
      </c>
      <c r="E52">
        <v>444.41399999999999</v>
      </c>
      <c r="F52">
        <v>37.572800000000001</v>
      </c>
      <c r="G52">
        <v>333.85500000000002</v>
      </c>
      <c r="H52">
        <v>-11.229699999999999</v>
      </c>
      <c r="I52">
        <v>403.82499999999999</v>
      </c>
      <c r="J52">
        <v>-13.8466</v>
      </c>
      <c r="K52">
        <v>338.423</v>
      </c>
      <c r="L52">
        <v>-6.7720000000000002</v>
      </c>
      <c r="M52">
        <v>356.32900000000001</v>
      </c>
    </row>
    <row r="53" spans="1:13" x14ac:dyDescent="0.2">
      <c r="A53" s="5">
        <v>51</v>
      </c>
      <c r="B53">
        <v>-1.1798999999999999</v>
      </c>
      <c r="C53">
        <v>442.30599999999998</v>
      </c>
      <c r="D53">
        <v>-5.0849000000000002</v>
      </c>
      <c r="E53">
        <v>443.72199999999998</v>
      </c>
      <c r="F53">
        <v>43.611600000000003</v>
      </c>
      <c r="G53">
        <v>334.24299999999999</v>
      </c>
      <c r="H53">
        <v>-7.4798</v>
      </c>
      <c r="I53">
        <v>406.38900000000001</v>
      </c>
      <c r="J53">
        <v>-14.1462</v>
      </c>
      <c r="K53">
        <v>338.52499999999998</v>
      </c>
      <c r="L53">
        <v>-15.936299999999999</v>
      </c>
      <c r="M53">
        <v>361.923</v>
      </c>
    </row>
    <row r="54" spans="1:13" x14ac:dyDescent="0.2">
      <c r="A54" s="4">
        <v>52</v>
      </c>
      <c r="B54">
        <v>-2.7206000000000001</v>
      </c>
      <c r="C54">
        <v>440.69200000000001</v>
      </c>
      <c r="D54">
        <v>-5.306</v>
      </c>
      <c r="E54">
        <v>442.68299999999999</v>
      </c>
      <c r="F54">
        <v>52.917400000000001</v>
      </c>
      <c r="G54">
        <v>334.63099999999997</v>
      </c>
      <c r="H54">
        <v>-4.1643999999999997</v>
      </c>
      <c r="I54">
        <v>404.72300000000001</v>
      </c>
      <c r="J54">
        <v>-15.3666</v>
      </c>
      <c r="K54">
        <v>338.62599999999998</v>
      </c>
      <c r="L54">
        <v>-19.07</v>
      </c>
      <c r="M54">
        <v>336.51600000000002</v>
      </c>
    </row>
    <row r="55" spans="1:13" x14ac:dyDescent="0.2">
      <c r="A55" s="5">
        <v>53</v>
      </c>
      <c r="B55">
        <v>-2.4348000000000001</v>
      </c>
      <c r="C55">
        <v>444.36200000000002</v>
      </c>
      <c r="D55">
        <v>-4.1497000000000002</v>
      </c>
      <c r="E55">
        <v>441.47300000000001</v>
      </c>
      <c r="F55">
        <v>63.112699999999997</v>
      </c>
      <c r="G55">
        <v>335.01799999999997</v>
      </c>
      <c r="H55">
        <v>-2.0447000000000002</v>
      </c>
      <c r="I55">
        <v>399.33499999999998</v>
      </c>
      <c r="J55">
        <v>-1.0387999999999999</v>
      </c>
      <c r="K55">
        <v>338.72800000000001</v>
      </c>
      <c r="L55">
        <v>-20.79</v>
      </c>
      <c r="M55">
        <v>333.267</v>
      </c>
    </row>
    <row r="56" spans="1:13" x14ac:dyDescent="0.2">
      <c r="A56" s="4">
        <v>54</v>
      </c>
      <c r="B56">
        <v>-2.1337000000000002</v>
      </c>
      <c r="C56">
        <v>464.23200000000003</v>
      </c>
      <c r="D56">
        <v>-3.6836000000000002</v>
      </c>
      <c r="E56">
        <v>436.53500000000003</v>
      </c>
      <c r="F56">
        <v>68.091899999999995</v>
      </c>
      <c r="G56">
        <v>335.40600000000001</v>
      </c>
      <c r="H56">
        <v>-1.0981000000000001</v>
      </c>
      <c r="I56">
        <v>394.971</v>
      </c>
      <c r="J56">
        <v>9.4914000000000005</v>
      </c>
      <c r="K56">
        <v>338.82900000000001</v>
      </c>
      <c r="L56">
        <v>-23.489699999999999</v>
      </c>
      <c r="M56">
        <v>332.149</v>
      </c>
    </row>
    <row r="57" spans="1:13" x14ac:dyDescent="0.2">
      <c r="A57" s="5">
        <v>55</v>
      </c>
      <c r="B57">
        <v>-1.4719</v>
      </c>
      <c r="C57">
        <v>478.20100000000002</v>
      </c>
      <c r="D57">
        <v>-4.6891999999999996</v>
      </c>
      <c r="E57">
        <v>438.03699999999998</v>
      </c>
      <c r="F57">
        <v>76.303600000000003</v>
      </c>
      <c r="G57">
        <v>335.79399999999998</v>
      </c>
      <c r="H57">
        <v>10.1478</v>
      </c>
      <c r="I57">
        <v>394.71199999999999</v>
      </c>
      <c r="J57">
        <v>-8.7273999999999994</v>
      </c>
      <c r="K57">
        <v>398.93099999999998</v>
      </c>
      <c r="L57">
        <v>-5.7072000000000003</v>
      </c>
      <c r="M57">
        <v>327.25700000000001</v>
      </c>
    </row>
    <row r="58" spans="1:13" x14ac:dyDescent="0.2">
      <c r="A58" s="4">
        <v>56</v>
      </c>
      <c r="B58">
        <v>-0.43380000000000002</v>
      </c>
      <c r="C58">
        <v>473.68599999999998</v>
      </c>
      <c r="D58">
        <v>-5.3292999999999999</v>
      </c>
      <c r="E58">
        <v>443.03500000000003</v>
      </c>
      <c r="F58">
        <v>82.557599999999994</v>
      </c>
      <c r="G58">
        <v>336.18200000000002</v>
      </c>
      <c r="H58">
        <v>-6.5777000000000001</v>
      </c>
      <c r="I58">
        <v>398.33800000000002</v>
      </c>
      <c r="J58">
        <v>-15.4292</v>
      </c>
      <c r="K58">
        <v>404.03199999999998</v>
      </c>
      <c r="L58">
        <v>-6.4861000000000004</v>
      </c>
      <c r="M58">
        <v>327.49799999999999</v>
      </c>
    </row>
    <row r="59" spans="1:13" x14ac:dyDescent="0.2">
      <c r="A59" s="5">
        <v>57</v>
      </c>
      <c r="B59">
        <v>-0.1321</v>
      </c>
      <c r="C59">
        <v>459.51</v>
      </c>
      <c r="D59">
        <v>-4.8209999999999997</v>
      </c>
      <c r="E59">
        <v>446.69</v>
      </c>
      <c r="F59">
        <v>86.886099999999999</v>
      </c>
      <c r="G59">
        <v>336.56900000000002</v>
      </c>
      <c r="H59">
        <v>-5.9303999999999997</v>
      </c>
      <c r="I59">
        <v>404.35899999999998</v>
      </c>
      <c r="J59">
        <v>-16.858899999999998</v>
      </c>
      <c r="K59">
        <v>439.13400000000001</v>
      </c>
      <c r="L59">
        <v>-7.7775999999999996</v>
      </c>
      <c r="M59">
        <v>357.608</v>
      </c>
    </row>
    <row r="60" spans="1:13" x14ac:dyDescent="0.2">
      <c r="A60" s="4">
        <v>58</v>
      </c>
      <c r="B60">
        <v>0.1303</v>
      </c>
      <c r="C60">
        <v>456.03699999999998</v>
      </c>
      <c r="D60">
        <v>-5.0664999999999996</v>
      </c>
      <c r="E60">
        <v>449.71199999999999</v>
      </c>
      <c r="F60">
        <v>86.906599999999997</v>
      </c>
      <c r="G60">
        <v>336.95699999999999</v>
      </c>
      <c r="H60">
        <v>-4.7371999999999996</v>
      </c>
      <c r="I60">
        <v>405.52199999999999</v>
      </c>
      <c r="J60">
        <v>-16.287800000000001</v>
      </c>
      <c r="K60">
        <v>439.23500000000001</v>
      </c>
      <c r="L60">
        <v>-2.8361000000000001</v>
      </c>
      <c r="M60">
        <v>355.56799999999998</v>
      </c>
    </row>
    <row r="61" spans="1:13" x14ac:dyDescent="0.2">
      <c r="A61" s="5">
        <v>59</v>
      </c>
      <c r="B61">
        <v>-1.5945</v>
      </c>
      <c r="C61">
        <v>451.51600000000002</v>
      </c>
      <c r="D61">
        <v>-4.6696999999999997</v>
      </c>
      <c r="E61">
        <v>446.54300000000001</v>
      </c>
      <c r="F61">
        <v>77.895799999999994</v>
      </c>
      <c r="G61">
        <v>337.34500000000003</v>
      </c>
      <c r="H61">
        <v>-2.9493</v>
      </c>
      <c r="I61">
        <v>404.97300000000001</v>
      </c>
      <c r="J61">
        <v>-11.8338</v>
      </c>
      <c r="K61">
        <v>439.33699999999999</v>
      </c>
      <c r="L61">
        <v>-1.9218</v>
      </c>
      <c r="M61">
        <v>352.97</v>
      </c>
    </row>
    <row r="62" spans="1:13" x14ac:dyDescent="0.2">
      <c r="A62" s="4">
        <v>60</v>
      </c>
      <c r="B62">
        <v>-2.4630999999999998</v>
      </c>
      <c r="C62">
        <v>448.92200000000003</v>
      </c>
      <c r="D62">
        <v>-3.4083999999999999</v>
      </c>
      <c r="E62">
        <v>449.88299999999998</v>
      </c>
      <c r="F62">
        <v>68.288300000000007</v>
      </c>
      <c r="G62">
        <v>337.73200000000003</v>
      </c>
      <c r="H62">
        <v>0.56699999999999995</v>
      </c>
      <c r="I62">
        <v>406.233</v>
      </c>
      <c r="J62">
        <v>-5.2732000000000001</v>
      </c>
      <c r="K62">
        <v>439.43799999999999</v>
      </c>
      <c r="L62">
        <v>-4.4574999999999996</v>
      </c>
      <c r="M62">
        <v>352.41300000000001</v>
      </c>
    </row>
    <row r="64" spans="1:13" x14ac:dyDescent="0.2">
      <c r="B64">
        <f t="shared" ref="B64:I64" si="0">AVERAGE(B2:B62)</f>
        <v>-0.44649672131147561</v>
      </c>
      <c r="C64">
        <f t="shared" si="0"/>
        <v>440.42855737704917</v>
      </c>
      <c r="D64">
        <f t="shared" si="0"/>
        <v>-1.849209836065574</v>
      </c>
      <c r="E64">
        <f t="shared" si="0"/>
        <v>446.49695081967229</v>
      </c>
      <c r="F64">
        <f t="shared" si="0"/>
        <v>45.5769393442623</v>
      </c>
      <c r="G64">
        <f t="shared" si="0"/>
        <v>327.3262950819672</v>
      </c>
      <c r="H64">
        <f t="shared" si="0"/>
        <v>-7.0721967213114745</v>
      </c>
      <c r="I64">
        <f t="shared" si="0"/>
        <v>418.16063934426234</v>
      </c>
      <c r="J64">
        <f>AVERAGE(J2:J62)</f>
        <v>-6.0215557377049178</v>
      </c>
      <c r="K64">
        <f>AVERAGE(K2:K62)</f>
        <v>411.69132786885245</v>
      </c>
      <c r="L64">
        <f>AVERAGE(L2:L62)</f>
        <v>-14.913232786885242</v>
      </c>
      <c r="M64">
        <f>AVERAGE(M2:M62)</f>
        <v>352.7950655737705</v>
      </c>
    </row>
    <row r="66" spans="3:13" x14ac:dyDescent="0.2">
      <c r="C66">
        <f>C64-B64</f>
        <v>440.87505409836064</v>
      </c>
      <c r="E66">
        <f>E64-D64</f>
        <v>448.34616065573789</v>
      </c>
      <c r="G66">
        <f>G64-F64</f>
        <v>281.74935573770489</v>
      </c>
      <c r="I66">
        <f>I64-H64</f>
        <v>425.23283606557379</v>
      </c>
      <c r="K66">
        <f>K64-J64</f>
        <v>417.7128836065574</v>
      </c>
      <c r="M66">
        <f>M64-L64</f>
        <v>367.70829836065576</v>
      </c>
    </row>
    <row r="72" spans="3:13" x14ac:dyDescent="0.2">
      <c r="J72" s="3"/>
    </row>
    <row r="73" spans="3:13" x14ac:dyDescent="0.2">
      <c r="G73" s="3"/>
      <c r="J73" s="2"/>
    </row>
    <row r="74" spans="3:13" x14ac:dyDescent="0.2">
      <c r="G74" s="2">
        <v>0</v>
      </c>
    </row>
    <row r="75" spans="3:13" x14ac:dyDescent="0.2">
      <c r="G75">
        <v>1</v>
      </c>
    </row>
    <row r="76" spans="3:13" x14ac:dyDescent="0.2">
      <c r="G76">
        <v>2</v>
      </c>
    </row>
    <row r="77" spans="3:13" x14ac:dyDescent="0.2">
      <c r="G77">
        <v>3</v>
      </c>
    </row>
    <row r="78" spans="3:13" x14ac:dyDescent="0.2">
      <c r="G78">
        <v>4</v>
      </c>
    </row>
    <row r="79" spans="3:13" x14ac:dyDescent="0.2">
      <c r="G79">
        <v>5</v>
      </c>
    </row>
    <row r="80" spans="3:13" x14ac:dyDescent="0.2">
      <c r="G80">
        <v>6</v>
      </c>
    </row>
    <row r="81" spans="7:7" x14ac:dyDescent="0.2">
      <c r="G81">
        <v>7</v>
      </c>
    </row>
    <row r="82" spans="7:7" x14ac:dyDescent="0.2">
      <c r="G82">
        <v>8</v>
      </c>
    </row>
    <row r="83" spans="7:7" x14ac:dyDescent="0.2">
      <c r="G83">
        <v>9</v>
      </c>
    </row>
    <row r="84" spans="7:7" x14ac:dyDescent="0.2">
      <c r="G84">
        <v>10</v>
      </c>
    </row>
    <row r="85" spans="7:7" x14ac:dyDescent="0.2">
      <c r="G85">
        <v>11</v>
      </c>
    </row>
    <row r="86" spans="7:7" x14ac:dyDescent="0.2">
      <c r="G86">
        <v>12</v>
      </c>
    </row>
    <row r="87" spans="7:7" x14ac:dyDescent="0.2">
      <c r="G87">
        <v>13</v>
      </c>
    </row>
    <row r="88" spans="7:7" x14ac:dyDescent="0.2">
      <c r="G88">
        <v>14</v>
      </c>
    </row>
    <row r="89" spans="7:7" x14ac:dyDescent="0.2">
      <c r="G89">
        <v>15</v>
      </c>
    </row>
    <row r="90" spans="7:7" x14ac:dyDescent="0.2">
      <c r="G90">
        <v>16</v>
      </c>
    </row>
    <row r="91" spans="7:7" x14ac:dyDescent="0.2">
      <c r="G91">
        <v>17</v>
      </c>
    </row>
    <row r="92" spans="7:7" x14ac:dyDescent="0.2">
      <c r="G92">
        <v>18</v>
      </c>
    </row>
    <row r="93" spans="7:7" x14ac:dyDescent="0.2">
      <c r="G93">
        <v>19</v>
      </c>
    </row>
    <row r="94" spans="7:7" x14ac:dyDescent="0.2">
      <c r="G94">
        <v>20</v>
      </c>
    </row>
    <row r="95" spans="7:7" x14ac:dyDescent="0.2">
      <c r="G95">
        <v>21</v>
      </c>
    </row>
    <row r="96" spans="7:7" x14ac:dyDescent="0.2">
      <c r="G96">
        <v>22</v>
      </c>
    </row>
    <row r="97" spans="7:7" x14ac:dyDescent="0.2">
      <c r="G97">
        <v>23</v>
      </c>
    </row>
    <row r="98" spans="7:7" x14ac:dyDescent="0.2">
      <c r="G98">
        <v>24</v>
      </c>
    </row>
    <row r="99" spans="7:7" x14ac:dyDescent="0.2">
      <c r="G99">
        <v>25</v>
      </c>
    </row>
    <row r="100" spans="7:7" x14ac:dyDescent="0.2">
      <c r="G100">
        <v>26</v>
      </c>
    </row>
    <row r="101" spans="7:7" x14ac:dyDescent="0.2">
      <c r="G101">
        <v>27</v>
      </c>
    </row>
    <row r="102" spans="7:7" x14ac:dyDescent="0.2">
      <c r="G102">
        <v>28</v>
      </c>
    </row>
    <row r="103" spans="7:7" x14ac:dyDescent="0.2">
      <c r="G103">
        <v>29</v>
      </c>
    </row>
    <row r="104" spans="7:7" x14ac:dyDescent="0.2">
      <c r="G104">
        <v>30</v>
      </c>
    </row>
    <row r="105" spans="7:7" x14ac:dyDescent="0.2">
      <c r="G105">
        <v>31</v>
      </c>
    </row>
    <row r="106" spans="7:7" x14ac:dyDescent="0.2">
      <c r="G106">
        <v>32</v>
      </c>
    </row>
    <row r="107" spans="7:7" x14ac:dyDescent="0.2">
      <c r="G107">
        <v>33</v>
      </c>
    </row>
    <row r="108" spans="7:7" x14ac:dyDescent="0.2">
      <c r="G108">
        <v>34</v>
      </c>
    </row>
    <row r="109" spans="7:7" x14ac:dyDescent="0.2">
      <c r="G109">
        <v>35</v>
      </c>
    </row>
    <row r="110" spans="7:7" x14ac:dyDescent="0.2">
      <c r="G110">
        <v>36</v>
      </c>
    </row>
    <row r="111" spans="7:7" x14ac:dyDescent="0.2">
      <c r="G111">
        <v>37</v>
      </c>
    </row>
    <row r="112" spans="7:7" x14ac:dyDescent="0.2">
      <c r="G112">
        <v>38</v>
      </c>
    </row>
    <row r="113" spans="7:7" x14ac:dyDescent="0.2">
      <c r="G113">
        <v>39</v>
      </c>
    </row>
    <row r="114" spans="7:7" x14ac:dyDescent="0.2">
      <c r="G114">
        <v>40</v>
      </c>
    </row>
    <row r="115" spans="7:7" x14ac:dyDescent="0.2">
      <c r="G115">
        <v>41</v>
      </c>
    </row>
    <row r="116" spans="7:7" x14ac:dyDescent="0.2">
      <c r="G116">
        <v>42</v>
      </c>
    </row>
    <row r="117" spans="7:7" x14ac:dyDescent="0.2">
      <c r="G117">
        <v>43</v>
      </c>
    </row>
    <row r="118" spans="7:7" x14ac:dyDescent="0.2">
      <c r="G118">
        <v>44</v>
      </c>
    </row>
    <row r="119" spans="7:7" x14ac:dyDescent="0.2">
      <c r="G119">
        <v>45</v>
      </c>
    </row>
    <row r="120" spans="7:7" x14ac:dyDescent="0.2">
      <c r="G120">
        <v>46</v>
      </c>
    </row>
    <row r="121" spans="7:7" x14ac:dyDescent="0.2">
      <c r="G121">
        <v>47</v>
      </c>
    </row>
    <row r="122" spans="7:7" x14ac:dyDescent="0.2">
      <c r="G122">
        <v>48</v>
      </c>
    </row>
    <row r="123" spans="7:7" x14ac:dyDescent="0.2">
      <c r="G123">
        <v>49</v>
      </c>
    </row>
    <row r="124" spans="7:7" x14ac:dyDescent="0.2">
      <c r="G124">
        <v>50</v>
      </c>
    </row>
    <row r="125" spans="7:7" x14ac:dyDescent="0.2">
      <c r="G125">
        <v>51</v>
      </c>
    </row>
    <row r="126" spans="7:7" x14ac:dyDescent="0.2">
      <c r="G126">
        <v>52</v>
      </c>
    </row>
    <row r="127" spans="7:7" x14ac:dyDescent="0.2">
      <c r="G127">
        <v>53</v>
      </c>
    </row>
    <row r="128" spans="7:7" x14ac:dyDescent="0.2">
      <c r="G128">
        <v>54</v>
      </c>
    </row>
    <row r="129" spans="7:7" x14ac:dyDescent="0.2">
      <c r="G129">
        <v>55</v>
      </c>
    </row>
    <row r="130" spans="7:7" x14ac:dyDescent="0.2">
      <c r="G130">
        <v>56</v>
      </c>
    </row>
    <row r="131" spans="7:7" x14ac:dyDescent="0.2">
      <c r="G131">
        <v>57</v>
      </c>
    </row>
    <row r="132" spans="7:7" x14ac:dyDescent="0.2">
      <c r="G132">
        <v>58</v>
      </c>
    </row>
    <row r="133" spans="7:7" x14ac:dyDescent="0.2">
      <c r="G133">
        <v>59</v>
      </c>
    </row>
    <row r="134" spans="7:7" x14ac:dyDescent="0.2">
      <c r="G134">
        <v>60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B0508D-9C1E-4581-821F-CCC5EBA4F629}">
  <dimension ref="A2:O28"/>
  <sheetViews>
    <sheetView zoomScale="148" zoomScaleNormal="148" workbookViewId="0">
      <selection activeCell="B25" sqref="B25:C28"/>
    </sheetView>
  </sheetViews>
  <sheetFormatPr baseColWidth="10" defaultRowHeight="15" x14ac:dyDescent="0.2"/>
  <cols>
    <col min="2" max="2" width="22.1640625" bestFit="1" customWidth="1"/>
    <col min="5" max="5" width="15.1640625" bestFit="1" customWidth="1"/>
    <col min="9" max="9" width="13.83203125" customWidth="1"/>
    <col min="10" max="10" width="16.1640625" customWidth="1"/>
  </cols>
  <sheetData>
    <row r="2" spans="1:15" x14ac:dyDescent="0.2">
      <c r="B2" s="7" t="s">
        <v>15</v>
      </c>
      <c r="C2" s="7">
        <v>1</v>
      </c>
      <c r="D2" s="7">
        <v>2</v>
      </c>
      <c r="E2" s="7">
        <v>3</v>
      </c>
      <c r="F2" s="7" t="s">
        <v>3</v>
      </c>
      <c r="G2" s="7" t="s">
        <v>4</v>
      </c>
      <c r="I2" s="6" t="s">
        <v>18</v>
      </c>
      <c r="J2" s="6">
        <v>1</v>
      </c>
      <c r="K2" s="6">
        <v>2</v>
      </c>
      <c r="L2" s="6">
        <v>3</v>
      </c>
      <c r="M2" s="6" t="s">
        <v>3</v>
      </c>
      <c r="N2" s="6" t="s">
        <v>4</v>
      </c>
    </row>
    <row r="3" spans="1:15" x14ac:dyDescent="0.2">
      <c r="B3" s="7" t="s">
        <v>0</v>
      </c>
      <c r="C3" s="7">
        <f>'activity 1'!D7</f>
        <v>13.87381024596246</v>
      </c>
      <c r="D3" s="7">
        <f>'activity 3'!D7</f>
        <v>25.764144830707721</v>
      </c>
      <c r="E3" s="7">
        <f>'activity 2'!D7</f>
        <v>36.790925558961419</v>
      </c>
      <c r="F3" s="7">
        <f>AVERAGE(C3:E3)</f>
        <v>25.476293545210535</v>
      </c>
      <c r="G3" s="7">
        <f>_xlfn.STDEV.P(C3:E3)</f>
        <v>9.3580869604581203</v>
      </c>
      <c r="I3" s="6" t="s">
        <v>0</v>
      </c>
      <c r="J3" s="6">
        <f>'activity 1'!D11</f>
        <v>40.266622367770026</v>
      </c>
      <c r="K3" s="6">
        <f>'activity 3'!D11</f>
        <v>47.360927694087735</v>
      </c>
      <c r="L3" s="6">
        <f xml:space="preserve"> 'activity 2'!D11</f>
        <v>56.890845453758232</v>
      </c>
      <c r="M3" s="6">
        <f>AVERAGE(J3:L3)</f>
        <v>48.172798505205328</v>
      </c>
      <c r="N3" s="6">
        <f>STDEVP(J3:L3)</f>
        <v>6.8110473479308995</v>
      </c>
    </row>
    <row r="4" spans="1:15" x14ac:dyDescent="0.2">
      <c r="B4" s="7" t="s">
        <v>1</v>
      </c>
      <c r="C4" s="7">
        <f>'activity 1'!D8</f>
        <v>18.387673799778071</v>
      </c>
      <c r="D4" s="7">
        <f>'activity 3'!D8</f>
        <v>35.238751748142704</v>
      </c>
      <c r="E4" s="7">
        <f>'activity 2'!D8</f>
        <v>24.203451623780069</v>
      </c>
      <c r="F4" s="7">
        <f t="shared" ref="F4:F5" si="0">AVERAGE(C4:E4)</f>
        <v>25.943292390566949</v>
      </c>
      <c r="G4" s="7">
        <f t="shared" ref="G4:G5" si="1">_xlfn.STDEV.P(C4:E4)</f>
        <v>6.9885616748987509</v>
      </c>
      <c r="I4" s="6" t="s">
        <v>1</v>
      </c>
      <c r="J4" s="6">
        <f>'activity 1'!D12</f>
        <v>69.115070014282509</v>
      </c>
      <c r="K4" s="6">
        <f>'activity 3'!D12</f>
        <v>50.86833149267045</v>
      </c>
      <c r="L4" s="6">
        <f xml:space="preserve"> 'activity 2'!D12</f>
        <v>71.714877056472091</v>
      </c>
      <c r="M4" s="6">
        <f t="shared" ref="M4:M5" si="2">AVERAGE(J4:L4)</f>
        <v>63.899426187808352</v>
      </c>
      <c r="N4" s="6">
        <f t="shared" ref="N4:N5" si="3">STDEVP(J4:L4)</f>
        <v>9.2753012845726879</v>
      </c>
    </row>
    <row r="5" spans="1:15" x14ac:dyDescent="0.2">
      <c r="B5" s="7" t="s">
        <v>2</v>
      </c>
      <c r="C5" s="7">
        <f>'activity 1'!D9</f>
        <v>48.403006489084021</v>
      </c>
      <c r="D5" s="7">
        <f>'activity 3'!D9</f>
        <v>63.772965677967846</v>
      </c>
      <c r="E5" s="7">
        <f>'activity 2'!D9</f>
        <v>72.935292425756501</v>
      </c>
      <c r="F5" s="7">
        <f t="shared" si="0"/>
        <v>61.703754864269456</v>
      </c>
      <c r="G5" s="7">
        <f t="shared" si="1"/>
        <v>10.121577227662691</v>
      </c>
      <c r="I5" s="6" t="s">
        <v>2</v>
      </c>
      <c r="J5" s="6">
        <f>'activity 1'!D13</f>
        <v>72.694651780807334</v>
      </c>
      <c r="K5" s="6">
        <f>'activity 3'!D13</f>
        <v>74.015702850787392</v>
      </c>
      <c r="L5" s="6">
        <f xml:space="preserve"> 'activity 2'!D13</f>
        <v>84.315093552129795</v>
      </c>
      <c r="M5" s="6">
        <f t="shared" si="2"/>
        <v>77.008482727908174</v>
      </c>
      <c r="N5" s="6">
        <f t="shared" si="3"/>
        <v>5.1946264084371068</v>
      </c>
    </row>
    <row r="6" spans="1:15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5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5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 x14ac:dyDescent="0.2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</row>
    <row r="11" spans="1:15" x14ac:dyDescent="0.2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</row>
    <row r="13" spans="1:15" ht="16" thickBot="1" x14ac:dyDescent="0.25"/>
    <row r="14" spans="1:15" x14ac:dyDescent="0.2">
      <c r="B14" s="30"/>
      <c r="C14" s="31" t="s">
        <v>3</v>
      </c>
      <c r="D14" s="32" t="s">
        <v>4</v>
      </c>
    </row>
    <row r="15" spans="1:15" x14ac:dyDescent="0.2">
      <c r="B15" s="33" t="s">
        <v>5</v>
      </c>
      <c r="C15" s="8">
        <f t="shared" ref="C15:D17" si="4">F3</f>
        <v>25.476293545210535</v>
      </c>
      <c r="D15" s="34">
        <f t="shared" si="4"/>
        <v>9.3580869604581203</v>
      </c>
    </row>
    <row r="16" spans="1:15" x14ac:dyDescent="0.2">
      <c r="B16" s="33" t="s">
        <v>6</v>
      </c>
      <c r="C16" s="8">
        <f t="shared" si="4"/>
        <v>25.943292390566949</v>
      </c>
      <c r="D16" s="34">
        <f t="shared" si="4"/>
        <v>6.9885616748987509</v>
      </c>
    </row>
    <row r="17" spans="2:6" x14ac:dyDescent="0.2">
      <c r="B17" s="33" t="s">
        <v>7</v>
      </c>
      <c r="C17" s="8">
        <f t="shared" si="4"/>
        <v>61.703754864269456</v>
      </c>
      <c r="D17" s="34">
        <f t="shared" si="4"/>
        <v>10.121577227662691</v>
      </c>
    </row>
    <row r="18" spans="2:6" x14ac:dyDescent="0.2">
      <c r="B18" s="33" t="s">
        <v>8</v>
      </c>
      <c r="C18" s="8">
        <f t="shared" ref="C18:D20" si="5">M3</f>
        <v>48.172798505205328</v>
      </c>
      <c r="D18" s="34">
        <f t="shared" si="5"/>
        <v>6.8110473479308995</v>
      </c>
    </row>
    <row r="19" spans="2:6" x14ac:dyDescent="0.2">
      <c r="B19" s="33" t="s">
        <v>9</v>
      </c>
      <c r="C19" s="8">
        <f t="shared" si="5"/>
        <v>63.899426187808352</v>
      </c>
      <c r="D19" s="34">
        <f t="shared" si="5"/>
        <v>9.2753012845726879</v>
      </c>
    </row>
    <row r="20" spans="2:6" ht="16" thickBot="1" x14ac:dyDescent="0.25">
      <c r="B20" s="35" t="s">
        <v>10</v>
      </c>
      <c r="C20" s="36">
        <f t="shared" si="5"/>
        <v>77.008482727908174</v>
      </c>
      <c r="D20" s="37">
        <f t="shared" si="5"/>
        <v>5.1946264084371068</v>
      </c>
    </row>
    <row r="24" spans="2:6" x14ac:dyDescent="0.2">
      <c r="B24" t="s">
        <v>45</v>
      </c>
      <c r="C24" t="s">
        <v>44</v>
      </c>
      <c r="E24" t="s">
        <v>18</v>
      </c>
    </row>
    <row r="25" spans="2:6" x14ac:dyDescent="0.2">
      <c r="B25">
        <v>0</v>
      </c>
      <c r="C25">
        <v>0</v>
      </c>
      <c r="D25">
        <v>0</v>
      </c>
      <c r="E25">
        <v>0</v>
      </c>
      <c r="F25">
        <v>0</v>
      </c>
    </row>
    <row r="26" spans="2:6" x14ac:dyDescent="0.2">
      <c r="B26">
        <v>80</v>
      </c>
      <c r="C26">
        <f>C15</f>
        <v>25.476293545210535</v>
      </c>
      <c r="D26">
        <f>D15</f>
        <v>9.3580869604581203</v>
      </c>
      <c r="E26">
        <f>C18</f>
        <v>48.172798505205328</v>
      </c>
      <c r="F26">
        <f>D18</f>
        <v>6.8110473479308995</v>
      </c>
    </row>
    <row r="27" spans="2:6" x14ac:dyDescent="0.2">
      <c r="B27">
        <v>400</v>
      </c>
      <c r="C27">
        <f t="shared" ref="C27:D28" si="6">C16</f>
        <v>25.943292390566949</v>
      </c>
      <c r="D27">
        <f t="shared" si="6"/>
        <v>6.9885616748987509</v>
      </c>
      <c r="E27">
        <f t="shared" ref="E27:E28" si="7">C19</f>
        <v>63.899426187808352</v>
      </c>
      <c r="F27">
        <f t="shared" ref="F27:F28" si="8">D19</f>
        <v>9.2753012845726879</v>
      </c>
    </row>
    <row r="28" spans="2:6" x14ac:dyDescent="0.2">
      <c r="B28">
        <v>800</v>
      </c>
      <c r="C28">
        <f t="shared" si="6"/>
        <v>61.703754864269456</v>
      </c>
      <c r="D28">
        <f t="shared" si="6"/>
        <v>10.121577227662691</v>
      </c>
      <c r="E28">
        <f t="shared" si="7"/>
        <v>77.008482727908174</v>
      </c>
      <c r="F28">
        <f t="shared" si="8"/>
        <v>5.1946264084371068</v>
      </c>
    </row>
  </sheetData>
  <pageMargins left="0.7" right="0.7" top="0.78740157499999996" bottom="0.78740157499999996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219DD8-0B41-D94C-A56A-40AD899B7FF1}">
  <dimension ref="A1:I11"/>
  <sheetViews>
    <sheetView zoomScale="244" zoomScaleNormal="244" workbookViewId="0">
      <selection activeCell="A3" sqref="A3"/>
    </sheetView>
  </sheetViews>
  <sheetFormatPr baseColWidth="10" defaultRowHeight="16" x14ac:dyDescent="0.2"/>
  <cols>
    <col min="1" max="16384" width="10.83203125" style="38"/>
  </cols>
  <sheetData>
    <row r="1" spans="1:9" x14ac:dyDescent="0.2">
      <c r="A1" s="38" t="s">
        <v>60</v>
      </c>
      <c r="B1" s="38" t="s">
        <v>59</v>
      </c>
      <c r="C1" s="38" t="s">
        <v>58</v>
      </c>
      <c r="D1" s="38" t="s">
        <v>3</v>
      </c>
      <c r="E1" s="38" t="s">
        <v>4</v>
      </c>
      <c r="H1" s="38" t="s">
        <v>3</v>
      </c>
      <c r="I1" s="38" t="s">
        <v>4</v>
      </c>
    </row>
    <row r="2" spans="1:9" x14ac:dyDescent="0.2">
      <c r="A2" s="38" t="s">
        <v>43</v>
      </c>
      <c r="B2" s="38">
        <v>0.79500000000000004</v>
      </c>
      <c r="C2" s="38">
        <f>((B2/13880)*10^6)/9</f>
        <v>6.3640730067243041</v>
      </c>
      <c r="G2" s="38" t="s">
        <v>57</v>
      </c>
      <c r="H2" s="38">
        <f>D3</f>
        <v>5.0138755470167569</v>
      </c>
      <c r="I2" s="38">
        <f>E3</f>
        <v>0.15485770230063903</v>
      </c>
    </row>
    <row r="3" spans="1:9" x14ac:dyDescent="0.2">
      <c r="A3" s="38" t="s">
        <v>56</v>
      </c>
      <c r="B3" s="38">
        <v>0.63900000000000001</v>
      </c>
      <c r="C3" s="38">
        <f>((B3/13880)*10^6)/9</f>
        <v>5.1152737752161377</v>
      </c>
      <c r="D3" s="38">
        <f>AVERAGE(C3:C5)</f>
        <v>5.0138755470167569</v>
      </c>
      <c r="E3" s="38">
        <f>_xlfn.STDEV.P(C3:C5)</f>
        <v>0.15485770230063903</v>
      </c>
      <c r="G3" s="38" t="s">
        <v>55</v>
      </c>
      <c r="H3" s="38">
        <f>D6</f>
        <v>2.0172910662824206</v>
      </c>
      <c r="I3" s="38">
        <f>E6</f>
        <v>0.18405981813406477</v>
      </c>
    </row>
    <row r="4" spans="1:9" x14ac:dyDescent="0.2">
      <c r="A4" s="38" t="s">
        <v>54</v>
      </c>
      <c r="B4" s="38">
        <v>0.59899999999999998</v>
      </c>
      <c r="C4" s="38">
        <f>((B4/13880)*10^6)/9</f>
        <v>4.7950688440601992</v>
      </c>
      <c r="G4" s="38" t="s">
        <v>53</v>
      </c>
      <c r="H4" s="38">
        <f>D9</f>
        <v>0.55235350624399615</v>
      </c>
      <c r="I4" s="38">
        <f>E9</f>
        <v>5.7725764896957896E-2</v>
      </c>
    </row>
    <row r="5" spans="1:9" x14ac:dyDescent="0.2">
      <c r="A5" s="38" t="s">
        <v>52</v>
      </c>
      <c r="B5" s="38">
        <v>0.64100000000000001</v>
      </c>
      <c r="C5" s="38">
        <f>((B5/13880)*10^6)/9</f>
        <v>5.1312840217739355</v>
      </c>
    </row>
    <row r="6" spans="1:9" x14ac:dyDescent="0.2">
      <c r="A6" s="38" t="s">
        <v>51</v>
      </c>
      <c r="B6" s="38">
        <v>0.28299999999999997</v>
      </c>
      <c r="C6" s="38">
        <f>((B6/13880)*10^6)/9</f>
        <v>2.2654498879282738</v>
      </c>
      <c r="D6" s="38">
        <f>AVERAGE(C6:C8)</f>
        <v>2.0172910662824206</v>
      </c>
      <c r="E6" s="38">
        <f>_xlfn.STDEV.P(C6:C8)</f>
        <v>0.18405981813406477</v>
      </c>
    </row>
    <row r="7" spans="1:9" x14ac:dyDescent="0.2">
      <c r="A7" s="38" t="s">
        <v>50</v>
      </c>
      <c r="B7" s="38">
        <v>0.245</v>
      </c>
      <c r="C7" s="38">
        <f>((B7/13880)*10^6)/9</f>
        <v>1.9612552033301311</v>
      </c>
    </row>
    <row r="8" spans="1:9" x14ac:dyDescent="0.2">
      <c r="A8" s="39" t="s">
        <v>49</v>
      </c>
      <c r="B8" s="38">
        <v>0.22800000000000001</v>
      </c>
      <c r="C8" s="38">
        <f>((B8/13880)*10^6)/9</f>
        <v>1.8251681075888568</v>
      </c>
    </row>
    <row r="9" spans="1:9" x14ac:dyDescent="0.2">
      <c r="A9" s="38" t="s">
        <v>48</v>
      </c>
      <c r="B9" s="38">
        <v>6.0999999999999999E-2</v>
      </c>
      <c r="C9" s="38">
        <f>((B9/13880)*10^6)/9</f>
        <v>0.48831252001280817</v>
      </c>
      <c r="D9" s="38">
        <f>AVERAGE(C9:C11)</f>
        <v>0.55235350624399615</v>
      </c>
      <c r="E9" s="38">
        <f>_xlfn.STDEV.S(C9:C11)</f>
        <v>5.7725764896957896E-2</v>
      </c>
    </row>
    <row r="10" spans="1:9" x14ac:dyDescent="0.2">
      <c r="A10" s="38" t="s">
        <v>47</v>
      </c>
      <c r="B10" s="38">
        <v>7.0999999999999994E-2</v>
      </c>
      <c r="C10" s="38">
        <f>((B10/13880)*10^6)/9</f>
        <v>0.56836375280179308</v>
      </c>
    </row>
    <row r="11" spans="1:9" x14ac:dyDescent="0.2">
      <c r="A11" s="38" t="s">
        <v>46</v>
      </c>
      <c r="B11" s="38">
        <v>7.4999999999999997E-2</v>
      </c>
      <c r="C11" s="38">
        <f>((B11/13880)*10^6)/9</f>
        <v>0.60038424591738715</v>
      </c>
    </row>
  </sheetData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99C18A-D973-BF46-8475-6513D32259F0}">
  <dimension ref="A1:I11"/>
  <sheetViews>
    <sheetView zoomScale="207" zoomScaleNormal="207" workbookViewId="0">
      <selection activeCell="A3" sqref="A3"/>
    </sheetView>
  </sheetViews>
  <sheetFormatPr baseColWidth="10" defaultRowHeight="16" x14ac:dyDescent="0.2"/>
  <cols>
    <col min="1" max="1" width="13.1640625" style="38" bestFit="1" customWidth="1"/>
    <col min="2" max="6" width="10.83203125" style="38"/>
    <col min="7" max="7" width="12.1640625" style="38" bestFit="1" customWidth="1"/>
    <col min="8" max="16384" width="10.83203125" style="38"/>
  </cols>
  <sheetData>
    <row r="1" spans="1:9" x14ac:dyDescent="0.2">
      <c r="A1" s="38" t="s">
        <v>60</v>
      </c>
      <c r="B1" s="38" t="s">
        <v>59</v>
      </c>
      <c r="C1" s="38" t="s">
        <v>58</v>
      </c>
      <c r="D1" s="38" t="s">
        <v>3</v>
      </c>
      <c r="E1" s="38" t="s">
        <v>4</v>
      </c>
      <c r="H1" s="38" t="s">
        <v>73</v>
      </c>
      <c r="I1" s="38" t="s">
        <v>4</v>
      </c>
    </row>
    <row r="2" spans="1:9" x14ac:dyDescent="0.2">
      <c r="A2" s="38" t="s">
        <v>17</v>
      </c>
      <c r="B2" s="38">
        <v>0.79500000000000004</v>
      </c>
      <c r="C2" s="38">
        <f>((B2/13880)*10^6)/9</f>
        <v>6.3640730067243041</v>
      </c>
      <c r="G2" s="38" t="s">
        <v>72</v>
      </c>
      <c r="H2" s="38">
        <f>D3</f>
        <v>4.1012914932223294</v>
      </c>
      <c r="I2" s="38">
        <f>E3</f>
        <v>0.21172840671232138</v>
      </c>
    </row>
    <row r="3" spans="1:9" x14ac:dyDescent="0.2">
      <c r="A3" s="38" t="s">
        <v>71</v>
      </c>
      <c r="B3" s="38">
        <v>0.52900000000000003</v>
      </c>
      <c r="C3" s="38">
        <f>((B3/13880)*10^6)/9</f>
        <v>4.2347102145373041</v>
      </c>
      <c r="D3" s="38">
        <f>AVERAGE(C3:C5)</f>
        <v>4.1012914932223294</v>
      </c>
      <c r="E3" s="38">
        <f>_xlfn.STDEV.P(C3:C5)</f>
        <v>0.21172840671232138</v>
      </c>
      <c r="G3" s="38" t="s">
        <v>70</v>
      </c>
      <c r="H3" s="38">
        <f>D6</f>
        <v>1.0886967659301954</v>
      </c>
      <c r="I3" s="38">
        <f>E6</f>
        <v>6.8239469807580375E-2</v>
      </c>
    </row>
    <row r="4" spans="1:9" x14ac:dyDescent="0.2">
      <c r="A4" s="38" t="s">
        <v>69</v>
      </c>
      <c r="B4" s="38">
        <v>0.53300000000000003</v>
      </c>
      <c r="C4" s="38">
        <f>((B4/13880)*10^6)/9</f>
        <v>4.266730707652898</v>
      </c>
      <c r="G4" s="38" t="s">
        <v>68</v>
      </c>
      <c r="H4" s="38">
        <f>D9</f>
        <v>0.43227665706051877</v>
      </c>
      <c r="I4" s="38">
        <f>E9</f>
        <v>2.117956541037945E-2</v>
      </c>
    </row>
    <row r="5" spans="1:9" x14ac:dyDescent="0.2">
      <c r="A5" s="38" t="s">
        <v>67</v>
      </c>
      <c r="B5" s="38">
        <v>0.47499999999999998</v>
      </c>
      <c r="C5" s="38">
        <f>((B5/13880)*10^6)/9</f>
        <v>3.8024335574767849</v>
      </c>
    </row>
    <row r="6" spans="1:9" x14ac:dyDescent="0.2">
      <c r="A6" s="38" t="s">
        <v>66</v>
      </c>
      <c r="B6" s="38">
        <v>0.14799999999999999</v>
      </c>
      <c r="C6" s="38">
        <f>((B6/13880)*10^6)/9</f>
        <v>1.1847582452769772</v>
      </c>
      <c r="D6" s="38">
        <f>AVERAGE(C6:C8)</f>
        <v>1.0886967659301954</v>
      </c>
      <c r="E6" s="38">
        <f>_xlfn.STDEV.P(C6:C8)</f>
        <v>6.8239469807580375E-2</v>
      </c>
    </row>
    <row r="7" spans="1:9" x14ac:dyDescent="0.2">
      <c r="A7" s="38" t="s">
        <v>65</v>
      </c>
      <c r="B7" s="38">
        <v>0.13100000000000001</v>
      </c>
      <c r="C7" s="38">
        <f>((B7/13880)*10^6)/9</f>
        <v>1.0486711495357028</v>
      </c>
    </row>
    <row r="8" spans="1:9" x14ac:dyDescent="0.2">
      <c r="A8" s="38" t="s">
        <v>64</v>
      </c>
      <c r="B8" s="38">
        <v>0.129</v>
      </c>
      <c r="C8" s="38">
        <f>((B8/13880)*10^6)/9</f>
        <v>1.0326609029779059</v>
      </c>
    </row>
    <row r="9" spans="1:9" x14ac:dyDescent="0.2">
      <c r="A9" s="38" t="s">
        <v>63</v>
      </c>
      <c r="B9" s="38">
        <v>5.6000000000000001E-2</v>
      </c>
      <c r="C9" s="38">
        <f>((B9/13880)*10^6)/9</f>
        <v>0.4482869036183158</v>
      </c>
      <c r="D9" s="38">
        <f>AVERAGE(C9:C11)</f>
        <v>0.43227665706051877</v>
      </c>
      <c r="E9" s="38">
        <f>_xlfn.STDEV.S(C9:C11)</f>
        <v>2.117956541037945E-2</v>
      </c>
    </row>
    <row r="10" spans="1:9" x14ac:dyDescent="0.2">
      <c r="A10" s="38" t="s">
        <v>62</v>
      </c>
      <c r="B10" s="38">
        <v>5.0999999999999997E-2</v>
      </c>
      <c r="C10" s="38">
        <f>((B10/13880)*10^6)/9</f>
        <v>0.40826128722382315</v>
      </c>
    </row>
    <row r="11" spans="1:9" x14ac:dyDescent="0.2">
      <c r="A11" s="38" t="s">
        <v>61</v>
      </c>
      <c r="B11" s="38">
        <v>5.5E-2</v>
      </c>
      <c r="C11" s="38">
        <f>((B11/13880)*10^6)/9</f>
        <v>0.44028178033941723</v>
      </c>
    </row>
  </sheetData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655ACC-B46D-794A-83C2-83E1D8EE8617}">
  <dimension ref="A1:H19"/>
  <sheetViews>
    <sheetView tabSelected="1" workbookViewId="0">
      <selection activeCell="L31" sqref="L31"/>
    </sheetView>
  </sheetViews>
  <sheetFormatPr baseColWidth="10" defaultRowHeight="16" x14ac:dyDescent="0.2"/>
  <cols>
    <col min="1" max="1" width="11.6640625" style="38" bestFit="1" customWidth="1"/>
    <col min="2" max="16384" width="10.83203125" style="38"/>
  </cols>
  <sheetData>
    <row r="1" spans="1:8" x14ac:dyDescent="0.2">
      <c r="B1" s="38" t="s">
        <v>3</v>
      </c>
      <c r="C1" s="38" t="s">
        <v>4</v>
      </c>
    </row>
    <row r="2" spans="1:8" x14ac:dyDescent="0.2">
      <c r="A2" s="38" t="s">
        <v>43</v>
      </c>
      <c r="B2" s="38">
        <f>'DTNB 43°C'!C2</f>
        <v>6.3640730067243041</v>
      </c>
      <c r="C2" s="38">
        <v>0</v>
      </c>
    </row>
    <row r="3" spans="1:8" x14ac:dyDescent="0.2">
      <c r="A3" s="38" t="s">
        <v>77</v>
      </c>
      <c r="B3" s="38">
        <f>'DTNB RT'!H2</f>
        <v>5.0138755470167569</v>
      </c>
      <c r="C3" s="38">
        <f>'DTNB RT'!I2</f>
        <v>0.15485770230063903</v>
      </c>
    </row>
    <row r="4" spans="1:8" x14ac:dyDescent="0.2">
      <c r="A4" s="38" t="s">
        <v>76</v>
      </c>
      <c r="B4" s="38">
        <f>'DTNB RT'!H3</f>
        <v>2.0172910662824206</v>
      </c>
      <c r="C4" s="38">
        <f>'DTNB RT'!I3</f>
        <v>0.18405981813406477</v>
      </c>
    </row>
    <row r="5" spans="1:8" x14ac:dyDescent="0.2">
      <c r="A5" s="38" t="s">
        <v>75</v>
      </c>
      <c r="B5" s="38">
        <f>'DTNB RT'!H4</f>
        <v>0.55235350624399615</v>
      </c>
      <c r="C5" s="38">
        <f>'DTNB RT'!I4</f>
        <v>5.7725764896957896E-2</v>
      </c>
    </row>
    <row r="6" spans="1:8" x14ac:dyDescent="0.2">
      <c r="A6" s="38" t="s">
        <v>72</v>
      </c>
      <c r="B6" s="38">
        <f>'DTNB 43°C'!H2</f>
        <v>4.1012914932223294</v>
      </c>
      <c r="C6" s="38">
        <f>'DTNB 43°C'!I2</f>
        <v>0.21172840671232138</v>
      </c>
    </row>
    <row r="7" spans="1:8" x14ac:dyDescent="0.2">
      <c r="A7" s="38" t="s">
        <v>74</v>
      </c>
      <c r="B7" s="38">
        <f>'DTNB 43°C'!H3</f>
        <v>1.0886967659301954</v>
      </c>
      <c r="C7" s="38">
        <f>'DTNB 43°C'!I3</f>
        <v>6.8239469807580375E-2</v>
      </c>
    </row>
    <row r="8" spans="1:8" x14ac:dyDescent="0.2">
      <c r="A8" s="38" t="s">
        <v>68</v>
      </c>
      <c r="B8" s="38">
        <f>'DTNB 43°C'!H4</f>
        <v>0.43227665706051877</v>
      </c>
      <c r="C8" s="38">
        <f>'DTNB 43°C'!I4</f>
        <v>2.117956541037945E-2</v>
      </c>
    </row>
    <row r="12" spans="1:8" x14ac:dyDescent="0.2">
      <c r="B12" s="38" t="s">
        <v>78</v>
      </c>
      <c r="C12" s="38" t="s">
        <v>4</v>
      </c>
      <c r="G12" s="38" t="s">
        <v>58</v>
      </c>
      <c r="H12" s="38" t="s">
        <v>4</v>
      </c>
    </row>
    <row r="13" spans="1:8" x14ac:dyDescent="0.2">
      <c r="A13" s="38" t="s">
        <v>17</v>
      </c>
      <c r="B13" s="38">
        <v>0</v>
      </c>
      <c r="C13" s="38">
        <v>0</v>
      </c>
      <c r="D13" s="38">
        <v>0</v>
      </c>
      <c r="E13" s="38">
        <v>0</v>
      </c>
      <c r="F13" s="38">
        <v>0</v>
      </c>
      <c r="G13" s="38">
        <f>[2]MW!$E$2</f>
        <v>5.9846301633045158</v>
      </c>
      <c r="H13" s="38">
        <f>[2]MW!$F$2</f>
        <v>0.41998755501823631</v>
      </c>
    </row>
    <row r="14" spans="1:8" x14ac:dyDescent="0.2">
      <c r="A14" s="38" t="s">
        <v>77</v>
      </c>
      <c r="B14" s="38">
        <f>[1]Tabelle1!F15</f>
        <v>25.476293545210535</v>
      </c>
      <c r="C14" s="38">
        <f>[1]Tabelle1!G15</f>
        <v>9.3580869604581203</v>
      </c>
      <c r="D14" s="38">
        <v>0</v>
      </c>
      <c r="E14" s="38">
        <v>0</v>
      </c>
      <c r="F14" s="38">
        <v>0</v>
      </c>
      <c r="G14" s="38">
        <f>B3</f>
        <v>5.0138755470167569</v>
      </c>
      <c r="H14" s="38">
        <f>C3</f>
        <v>0.15485770230063903</v>
      </c>
    </row>
    <row r="15" spans="1:8" x14ac:dyDescent="0.2">
      <c r="A15" s="38" t="s">
        <v>76</v>
      </c>
      <c r="B15" s="38">
        <f>[1]Tabelle1!F16</f>
        <v>25.943292390566949</v>
      </c>
      <c r="C15" s="38">
        <f>[1]Tabelle1!G16</f>
        <v>6.9885616748987509</v>
      </c>
      <c r="D15" s="38">
        <v>0</v>
      </c>
      <c r="E15" s="38">
        <v>0</v>
      </c>
      <c r="F15" s="38">
        <v>0</v>
      </c>
      <c r="G15" s="38">
        <f>B4</f>
        <v>2.0172910662824206</v>
      </c>
      <c r="H15" s="38">
        <f>C4</f>
        <v>0.18405981813406477</v>
      </c>
    </row>
    <row r="16" spans="1:8" x14ac:dyDescent="0.2">
      <c r="A16" s="38" t="s">
        <v>75</v>
      </c>
      <c r="B16" s="38">
        <f>[1]Tabelle1!F17</f>
        <v>61.703754864269456</v>
      </c>
      <c r="C16" s="38">
        <f>[1]Tabelle1!G17</f>
        <v>10.121577227662691</v>
      </c>
      <c r="D16" s="38">
        <v>0</v>
      </c>
      <c r="E16" s="38">
        <v>0</v>
      </c>
      <c r="F16" s="38">
        <v>0</v>
      </c>
      <c r="G16" s="38">
        <f>B5</f>
        <v>0.55235350624399615</v>
      </c>
      <c r="H16" s="38">
        <f>C5</f>
        <v>5.7725764896957896E-2</v>
      </c>
    </row>
    <row r="17" spans="1:8" x14ac:dyDescent="0.2">
      <c r="A17" s="38" t="s">
        <v>72</v>
      </c>
      <c r="B17" s="38">
        <f>[1]Tabelle1!F18</f>
        <v>48.172798505205328</v>
      </c>
      <c r="C17" s="38">
        <f>[1]Tabelle1!G18</f>
        <v>6.8110473479308995</v>
      </c>
      <c r="D17" s="38">
        <v>0</v>
      </c>
      <c r="E17" s="38">
        <v>0</v>
      </c>
      <c r="F17" s="38">
        <v>0</v>
      </c>
      <c r="G17" s="38">
        <f>B6</f>
        <v>4.1012914932223294</v>
      </c>
      <c r="H17" s="38">
        <f>C6</f>
        <v>0.21172840671232138</v>
      </c>
    </row>
    <row r="18" spans="1:8" x14ac:dyDescent="0.2">
      <c r="A18" s="38" t="s">
        <v>74</v>
      </c>
      <c r="B18" s="38">
        <f>[1]Tabelle1!F19</f>
        <v>63.899426187808352</v>
      </c>
      <c r="C18" s="38">
        <f>[1]Tabelle1!G19</f>
        <v>9.2753012845726879</v>
      </c>
      <c r="D18" s="38">
        <v>0</v>
      </c>
      <c r="E18" s="38">
        <v>0</v>
      </c>
      <c r="F18" s="38">
        <v>0</v>
      </c>
      <c r="G18" s="38">
        <f>B7</f>
        <v>1.0886967659301954</v>
      </c>
      <c r="H18" s="38">
        <f>C7</f>
        <v>6.8239469807580375E-2</v>
      </c>
    </row>
    <row r="19" spans="1:8" x14ac:dyDescent="0.2">
      <c r="A19" s="38" t="s">
        <v>68</v>
      </c>
      <c r="B19" s="38">
        <f>[1]Tabelle1!F20</f>
        <v>77.008482727908174</v>
      </c>
      <c r="C19" s="38">
        <f>[1]Tabelle1!G20</f>
        <v>5.1946264084371068</v>
      </c>
      <c r="D19" s="38">
        <v>0</v>
      </c>
      <c r="E19" s="38">
        <v>0</v>
      </c>
      <c r="F19" s="38">
        <v>0</v>
      </c>
      <c r="G19" s="38">
        <f>B8</f>
        <v>0.43227665706051877</v>
      </c>
      <c r="H19" s="38">
        <f>C8</f>
        <v>2.117956541037945E-2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427599-371C-2B4C-ACD7-5BD06A4E662C}">
  <dimension ref="A1:M129"/>
  <sheetViews>
    <sheetView topLeftCell="B1" workbookViewId="0">
      <selection sqref="A1:M1"/>
    </sheetView>
  </sheetViews>
  <sheetFormatPr baseColWidth="10" defaultColWidth="9.1640625" defaultRowHeight="15" x14ac:dyDescent="0.2"/>
  <cols>
    <col min="2" max="3" width="11.5" bestFit="1" customWidth="1"/>
    <col min="4" max="4" width="24.33203125" bestFit="1" customWidth="1"/>
    <col min="5" max="5" width="24" bestFit="1" customWidth="1"/>
    <col min="6" max="6" width="24.33203125" customWidth="1"/>
    <col min="7" max="7" width="24" customWidth="1"/>
    <col min="8" max="8" width="24.33203125" customWidth="1"/>
    <col min="9" max="10" width="24" customWidth="1"/>
    <col min="11" max="11" width="24.33203125" customWidth="1"/>
    <col min="12" max="12" width="24" customWidth="1"/>
    <col min="13" max="13" width="24.83203125" bestFit="1" customWidth="1"/>
    <col min="14" max="14" width="27.83203125" customWidth="1"/>
    <col min="15" max="15" width="25.6640625" customWidth="1"/>
    <col min="18" max="18" width="21.6640625" customWidth="1"/>
    <col min="19" max="19" width="24.1640625" customWidth="1"/>
  </cols>
  <sheetData>
    <row r="1" spans="1:13" x14ac:dyDescent="0.2">
      <c r="A1" t="s">
        <v>25</v>
      </c>
      <c r="B1" t="s">
        <v>26</v>
      </c>
      <c r="C1" t="s">
        <v>27</v>
      </c>
      <c r="D1" t="s">
        <v>28</v>
      </c>
      <c r="E1" t="s">
        <v>29</v>
      </c>
      <c r="F1" t="s">
        <v>12</v>
      </c>
      <c r="G1" t="s">
        <v>11</v>
      </c>
      <c r="H1" t="s">
        <v>36</v>
      </c>
      <c r="I1" t="s">
        <v>37</v>
      </c>
      <c r="J1" t="s">
        <v>38</v>
      </c>
      <c r="K1" t="s">
        <v>39</v>
      </c>
      <c r="L1" t="s">
        <v>40</v>
      </c>
      <c r="M1" t="s">
        <v>41</v>
      </c>
    </row>
    <row r="2" spans="1:13" x14ac:dyDescent="0.2">
      <c r="A2" s="4">
        <v>0</v>
      </c>
      <c r="B2">
        <v>1.3759999999999999</v>
      </c>
      <c r="C2">
        <v>420.90499999999997</v>
      </c>
      <c r="D2">
        <v>15.4095</v>
      </c>
      <c r="E2">
        <v>450.108</v>
      </c>
      <c r="F2">
        <v>64.104699999999994</v>
      </c>
      <c r="G2">
        <v>343.09199999999998</v>
      </c>
      <c r="H2">
        <v>10.434799999999999</v>
      </c>
      <c r="I2">
        <v>408.79300000000001</v>
      </c>
      <c r="J2">
        <v>51.494</v>
      </c>
      <c r="K2">
        <v>360.30399999999997</v>
      </c>
      <c r="L2">
        <v>-11.8964</v>
      </c>
      <c r="M2">
        <v>346.76299999999998</v>
      </c>
    </row>
    <row r="3" spans="1:13" x14ac:dyDescent="0.2">
      <c r="A3" s="5">
        <v>1</v>
      </c>
      <c r="B3">
        <v>2.7181999999999999</v>
      </c>
      <c r="C3">
        <v>418</v>
      </c>
      <c r="D3">
        <v>16.467199999999998</v>
      </c>
      <c r="E3">
        <v>455.23700000000002</v>
      </c>
      <c r="F3">
        <v>56.609400000000001</v>
      </c>
      <c r="G3">
        <v>340.75599999999997</v>
      </c>
      <c r="H3">
        <v>-1.7927999999999999</v>
      </c>
      <c r="I3">
        <v>409.44600000000003</v>
      </c>
      <c r="J3">
        <v>46.257800000000003</v>
      </c>
      <c r="K3">
        <v>412.14</v>
      </c>
      <c r="L3">
        <v>-15.853199999999999</v>
      </c>
      <c r="M3">
        <v>310.22000000000003</v>
      </c>
    </row>
    <row r="4" spans="1:13" x14ac:dyDescent="0.2">
      <c r="A4" s="4">
        <v>2</v>
      </c>
      <c r="B4">
        <v>2.9491999999999998</v>
      </c>
      <c r="C4">
        <v>417.245</v>
      </c>
      <c r="D4">
        <v>17.056999999999999</v>
      </c>
      <c r="E4">
        <v>459.77600000000001</v>
      </c>
      <c r="F4">
        <v>47.208599999999997</v>
      </c>
      <c r="G4">
        <v>331.76499999999999</v>
      </c>
      <c r="H4">
        <v>-6.6820000000000004</v>
      </c>
      <c r="I4">
        <v>402.89600000000002</v>
      </c>
      <c r="J4">
        <v>55.819499999999998</v>
      </c>
      <c r="K4">
        <v>388.71100000000001</v>
      </c>
      <c r="L4">
        <v>-19.064800000000002</v>
      </c>
      <c r="M4">
        <v>309.61200000000002</v>
      </c>
    </row>
    <row r="5" spans="1:13" x14ac:dyDescent="0.2">
      <c r="A5" s="5">
        <v>3</v>
      </c>
      <c r="B5">
        <v>3.6105999999999998</v>
      </c>
      <c r="C5">
        <v>423.87599999999998</v>
      </c>
      <c r="D5">
        <v>15.0024</v>
      </c>
      <c r="E5">
        <v>464.38600000000002</v>
      </c>
      <c r="F5">
        <v>45.798400000000001</v>
      </c>
      <c r="G5">
        <v>319.33600000000001</v>
      </c>
      <c r="H5">
        <v>8.0410000000000004</v>
      </c>
      <c r="I5">
        <v>394.94799999999998</v>
      </c>
      <c r="J5">
        <v>57.855400000000003</v>
      </c>
      <c r="K5">
        <v>359.09899999999999</v>
      </c>
      <c r="L5">
        <v>-21.49</v>
      </c>
      <c r="M5">
        <v>293.50799999999998</v>
      </c>
    </row>
    <row r="6" spans="1:13" x14ac:dyDescent="0.2">
      <c r="A6" s="4">
        <v>4</v>
      </c>
      <c r="B6">
        <v>2.6168999999999998</v>
      </c>
      <c r="C6">
        <v>432.65499999999997</v>
      </c>
      <c r="D6">
        <v>9.1653000000000002</v>
      </c>
      <c r="E6">
        <v>460.54399999999998</v>
      </c>
      <c r="F6">
        <v>44.0867</v>
      </c>
      <c r="G6">
        <v>316.02</v>
      </c>
      <c r="H6">
        <v>1.5422</v>
      </c>
      <c r="I6">
        <v>393.233</v>
      </c>
      <c r="J6">
        <v>68.676599999999993</v>
      </c>
      <c r="K6">
        <v>358.69799999999998</v>
      </c>
      <c r="L6">
        <v>-23.504799999999999</v>
      </c>
      <c r="M6">
        <v>288.803</v>
      </c>
    </row>
    <row r="7" spans="1:13" x14ac:dyDescent="0.2">
      <c r="A7" s="5">
        <v>5</v>
      </c>
      <c r="B7">
        <v>1.0431999999999999</v>
      </c>
      <c r="C7">
        <v>440.10300000000001</v>
      </c>
      <c r="D7">
        <v>2.7947000000000002</v>
      </c>
      <c r="E7">
        <v>448.935</v>
      </c>
      <c r="F7">
        <v>42.062600000000003</v>
      </c>
      <c r="G7">
        <v>316.40800000000002</v>
      </c>
      <c r="H7">
        <v>-5.5217000000000001</v>
      </c>
      <c r="I7">
        <v>386.30700000000002</v>
      </c>
      <c r="J7">
        <v>53.770600000000002</v>
      </c>
      <c r="K7">
        <v>360.34</v>
      </c>
      <c r="L7">
        <v>-27.5244</v>
      </c>
      <c r="M7">
        <v>288.99299999999999</v>
      </c>
    </row>
    <row r="8" spans="1:13" x14ac:dyDescent="0.2">
      <c r="A8" s="4">
        <v>6</v>
      </c>
      <c r="B8">
        <v>0.78269999999999995</v>
      </c>
      <c r="C8">
        <v>445.29199999999997</v>
      </c>
      <c r="D8">
        <v>-0.58420000000000005</v>
      </c>
      <c r="E8">
        <v>445.13099999999997</v>
      </c>
      <c r="F8">
        <v>46.694400000000002</v>
      </c>
      <c r="G8">
        <v>316.79599999999999</v>
      </c>
      <c r="H8">
        <v>-7.6494</v>
      </c>
      <c r="I8">
        <v>386.267</v>
      </c>
      <c r="J8">
        <v>45.816600000000001</v>
      </c>
      <c r="K8">
        <v>361.26900000000001</v>
      </c>
      <c r="L8">
        <v>-25.860800000000001</v>
      </c>
      <c r="M8">
        <v>291.89</v>
      </c>
    </row>
    <row r="9" spans="1:13" x14ac:dyDescent="0.2">
      <c r="A9" s="5">
        <v>7</v>
      </c>
      <c r="B9">
        <v>1.7338</v>
      </c>
      <c r="C9">
        <v>452.762</v>
      </c>
      <c r="D9">
        <v>-1.5259</v>
      </c>
      <c r="E9">
        <v>443.62599999999998</v>
      </c>
      <c r="F9">
        <v>41.386499999999998</v>
      </c>
      <c r="G9">
        <v>317.18400000000003</v>
      </c>
      <c r="H9">
        <v>-4.2679999999999998</v>
      </c>
      <c r="I9">
        <v>386.226</v>
      </c>
      <c r="J9">
        <v>45.014800000000001</v>
      </c>
      <c r="K9">
        <v>362.19799999999998</v>
      </c>
      <c r="L9">
        <v>-24.952100000000002</v>
      </c>
      <c r="M9">
        <v>292.43400000000003</v>
      </c>
    </row>
    <row r="10" spans="1:13" x14ac:dyDescent="0.2">
      <c r="A10" s="4">
        <v>8</v>
      </c>
      <c r="B10">
        <v>2.4361000000000002</v>
      </c>
      <c r="C10">
        <v>444.67500000000001</v>
      </c>
      <c r="D10">
        <v>-1.1669</v>
      </c>
      <c r="E10">
        <v>444.298</v>
      </c>
      <c r="F10">
        <v>41.6479</v>
      </c>
      <c r="G10">
        <v>317.57100000000003</v>
      </c>
      <c r="H10">
        <v>15.141400000000001</v>
      </c>
      <c r="I10">
        <v>386.18599999999998</v>
      </c>
      <c r="J10">
        <v>44.552799999999998</v>
      </c>
      <c r="K10">
        <v>363.12700000000001</v>
      </c>
      <c r="L10">
        <v>-26.0793</v>
      </c>
      <c r="M10">
        <v>292.97800000000001</v>
      </c>
    </row>
    <row r="11" spans="1:13" x14ac:dyDescent="0.2">
      <c r="A11" s="5">
        <v>9</v>
      </c>
      <c r="B11">
        <v>2.1034000000000002</v>
      </c>
      <c r="C11">
        <v>435.62599999999998</v>
      </c>
      <c r="D11">
        <v>-2.9573</v>
      </c>
      <c r="E11">
        <v>446.14400000000001</v>
      </c>
      <c r="F11">
        <v>44.5563</v>
      </c>
      <c r="G11">
        <v>317.959</v>
      </c>
      <c r="H11">
        <v>1.5003</v>
      </c>
      <c r="I11">
        <v>386.14499999999998</v>
      </c>
      <c r="J11">
        <v>55.258800000000001</v>
      </c>
      <c r="K11">
        <v>364.05700000000002</v>
      </c>
      <c r="L11">
        <v>-26.442599999999999</v>
      </c>
      <c r="M11">
        <v>293.52199999999999</v>
      </c>
    </row>
    <row r="12" spans="1:13" x14ac:dyDescent="0.2">
      <c r="A12" s="4">
        <v>10</v>
      </c>
      <c r="B12">
        <v>1.6358999999999999</v>
      </c>
      <c r="C12">
        <v>421.21800000000002</v>
      </c>
      <c r="D12">
        <v>-3.7319</v>
      </c>
      <c r="E12">
        <v>452.73200000000003</v>
      </c>
      <c r="F12">
        <v>43.4863</v>
      </c>
      <c r="G12">
        <v>318.34699999999998</v>
      </c>
      <c r="H12">
        <v>-2.137</v>
      </c>
      <c r="I12">
        <v>386.10500000000002</v>
      </c>
      <c r="J12">
        <v>47.250900000000001</v>
      </c>
      <c r="K12">
        <v>364.98599999999999</v>
      </c>
      <c r="L12">
        <v>-20.372699999999998</v>
      </c>
      <c r="M12">
        <v>294.06599999999997</v>
      </c>
    </row>
    <row r="13" spans="1:13" x14ac:dyDescent="0.2">
      <c r="A13" s="5">
        <v>11</v>
      </c>
      <c r="B13">
        <v>-0.20710000000000001</v>
      </c>
      <c r="C13">
        <v>416.79</v>
      </c>
      <c r="D13">
        <v>0.32219999999999999</v>
      </c>
      <c r="E13">
        <v>457.72399999999999</v>
      </c>
      <c r="F13">
        <v>43.6004</v>
      </c>
      <c r="G13">
        <v>318.73399999999998</v>
      </c>
      <c r="H13">
        <v>-6.1848999999999998</v>
      </c>
      <c r="I13">
        <v>386.065</v>
      </c>
      <c r="J13">
        <v>55.368600000000001</v>
      </c>
      <c r="K13">
        <v>365.91500000000002</v>
      </c>
      <c r="L13">
        <v>-27.338699999999999</v>
      </c>
      <c r="M13">
        <v>294.61</v>
      </c>
    </row>
    <row r="14" spans="1:13" x14ac:dyDescent="0.2">
      <c r="A14" s="4">
        <v>12</v>
      </c>
      <c r="B14">
        <v>-1.5263</v>
      </c>
      <c r="C14">
        <v>418.28199999999998</v>
      </c>
      <c r="D14">
        <v>-1.9298</v>
      </c>
      <c r="E14">
        <v>456.44900000000001</v>
      </c>
      <c r="F14">
        <v>46.5105</v>
      </c>
      <c r="G14">
        <v>319.12200000000001</v>
      </c>
      <c r="H14">
        <v>-5.5601000000000003</v>
      </c>
      <c r="I14">
        <v>386.024</v>
      </c>
      <c r="J14">
        <v>72.792500000000004</v>
      </c>
      <c r="K14">
        <v>366.84399999999999</v>
      </c>
      <c r="L14">
        <v>-27.248999999999999</v>
      </c>
      <c r="M14">
        <v>295.15499999999997</v>
      </c>
    </row>
    <row r="15" spans="1:13" x14ac:dyDescent="0.2">
      <c r="A15" s="5">
        <v>13</v>
      </c>
      <c r="B15">
        <v>-1.415</v>
      </c>
      <c r="C15">
        <v>421.517</v>
      </c>
      <c r="D15">
        <v>-1.4077999999999999</v>
      </c>
      <c r="E15">
        <v>453.21300000000002</v>
      </c>
      <c r="F15">
        <v>45.949100000000001</v>
      </c>
      <c r="G15">
        <v>319.51</v>
      </c>
      <c r="H15">
        <v>-4.5339</v>
      </c>
      <c r="I15">
        <v>385.98399999999998</v>
      </c>
      <c r="J15">
        <v>62.863300000000002</v>
      </c>
      <c r="K15">
        <v>367.77300000000002</v>
      </c>
      <c r="L15">
        <v>-27.159199999999998</v>
      </c>
      <c r="M15">
        <v>295.69900000000001</v>
      </c>
    </row>
    <row r="16" spans="1:13" x14ac:dyDescent="0.2">
      <c r="A16" s="4">
        <v>14</v>
      </c>
      <c r="B16">
        <v>-2.9788999999999999</v>
      </c>
      <c r="C16">
        <v>425.387</v>
      </c>
      <c r="D16">
        <v>-2.7658</v>
      </c>
      <c r="E16">
        <v>448.08499999999998</v>
      </c>
      <c r="F16">
        <v>45.387700000000002</v>
      </c>
      <c r="G16">
        <v>319.89800000000002</v>
      </c>
      <c r="H16">
        <v>-4.3926699999999999</v>
      </c>
      <c r="I16">
        <v>385.94299999999998</v>
      </c>
      <c r="J16">
        <v>54.696100000000001</v>
      </c>
      <c r="K16">
        <v>368.70299999999997</v>
      </c>
      <c r="L16">
        <v>-27.069500000000001</v>
      </c>
      <c r="M16">
        <v>296.24299999999999</v>
      </c>
    </row>
    <row r="17" spans="1:13" x14ac:dyDescent="0.2">
      <c r="A17" s="5">
        <v>15</v>
      </c>
      <c r="B17">
        <v>-3.016</v>
      </c>
      <c r="C17">
        <v>426.72300000000001</v>
      </c>
      <c r="D17">
        <v>-4.6501999999999999</v>
      </c>
      <c r="E17">
        <v>446.678</v>
      </c>
      <c r="F17">
        <v>44.8262</v>
      </c>
      <c r="G17">
        <v>320.28500000000003</v>
      </c>
      <c r="H17">
        <v>-4.2514500000000002</v>
      </c>
      <c r="I17">
        <v>385.90300000000002</v>
      </c>
      <c r="J17">
        <v>66.157600000000002</v>
      </c>
      <c r="K17">
        <v>369.63200000000001</v>
      </c>
      <c r="L17">
        <v>-26.979800000000001</v>
      </c>
      <c r="M17">
        <v>296.78699999999998</v>
      </c>
    </row>
    <row r="18" spans="1:13" x14ac:dyDescent="0.2">
      <c r="A18" s="4">
        <v>16</v>
      </c>
      <c r="B18">
        <v>-3.1234000000000002</v>
      </c>
      <c r="C18">
        <v>430.57499999999999</v>
      </c>
      <c r="D18">
        <v>-4.0952999999999999</v>
      </c>
      <c r="E18">
        <v>446.21600000000001</v>
      </c>
      <c r="F18">
        <v>44.264800000000001</v>
      </c>
      <c r="G18">
        <v>320.673</v>
      </c>
      <c r="H18">
        <v>-4.11022</v>
      </c>
      <c r="I18">
        <v>385.86200000000002</v>
      </c>
      <c r="J18">
        <v>77.143199999999993</v>
      </c>
      <c r="K18">
        <v>370.56099999999998</v>
      </c>
      <c r="L18">
        <v>-26.8901</v>
      </c>
      <c r="M18">
        <v>297.33100000000002</v>
      </c>
    </row>
    <row r="19" spans="1:13" x14ac:dyDescent="0.2">
      <c r="A19" s="5">
        <v>17</v>
      </c>
      <c r="B19">
        <v>-3.5398999999999998</v>
      </c>
      <c r="C19">
        <v>434.012</v>
      </c>
      <c r="D19">
        <v>-3.4451000000000001</v>
      </c>
      <c r="E19">
        <v>446.529</v>
      </c>
      <c r="F19">
        <v>43.703400000000002</v>
      </c>
      <c r="G19">
        <v>321.06099999999998</v>
      </c>
      <c r="H19">
        <v>-3.9689999999999999</v>
      </c>
      <c r="I19">
        <v>385.822</v>
      </c>
      <c r="J19">
        <v>64.91</v>
      </c>
      <c r="K19">
        <v>371.49</v>
      </c>
      <c r="L19">
        <v>-26.8004</v>
      </c>
      <c r="M19">
        <v>297.875</v>
      </c>
    </row>
    <row r="20" spans="1:13" x14ac:dyDescent="0.2">
      <c r="A20" s="4">
        <v>18</v>
      </c>
      <c r="B20">
        <v>-2.9447999999999999</v>
      </c>
      <c r="C20">
        <v>437.10300000000001</v>
      </c>
      <c r="D20">
        <v>-2.4144000000000001</v>
      </c>
      <c r="E20">
        <v>444.64299999999997</v>
      </c>
      <c r="F20">
        <v>43.142000000000003</v>
      </c>
      <c r="G20">
        <v>321.44799999999998</v>
      </c>
      <c r="H20">
        <v>-3.8277700000000001</v>
      </c>
      <c r="I20">
        <v>385.78199999999998</v>
      </c>
      <c r="J20">
        <v>49.486499999999999</v>
      </c>
      <c r="K20">
        <v>372.41899999999998</v>
      </c>
      <c r="L20">
        <v>-26.710599999999999</v>
      </c>
      <c r="M20">
        <v>298.42</v>
      </c>
    </row>
    <row r="21" spans="1:13" x14ac:dyDescent="0.2">
      <c r="A21" s="5">
        <v>19</v>
      </c>
      <c r="B21">
        <v>-3.2503000000000002</v>
      </c>
      <c r="C21">
        <v>435.17</v>
      </c>
      <c r="D21">
        <v>-1.6303000000000001</v>
      </c>
      <c r="E21">
        <v>447.46100000000001</v>
      </c>
      <c r="F21">
        <v>42.317900000000002</v>
      </c>
      <c r="G21">
        <v>321.83600000000001</v>
      </c>
      <c r="H21">
        <v>-3.68655</v>
      </c>
      <c r="I21">
        <v>385.74099999999999</v>
      </c>
      <c r="J21">
        <v>46.579799999999999</v>
      </c>
      <c r="K21">
        <v>373.34899999999999</v>
      </c>
      <c r="L21">
        <v>-26.620899999999999</v>
      </c>
      <c r="M21">
        <v>298.964</v>
      </c>
    </row>
    <row r="22" spans="1:13" x14ac:dyDescent="0.2">
      <c r="A22" s="4">
        <v>20</v>
      </c>
      <c r="B22">
        <v>-4.383</v>
      </c>
      <c r="C22">
        <v>438.108</v>
      </c>
      <c r="D22">
        <v>-1.74133</v>
      </c>
      <c r="E22">
        <v>456.262</v>
      </c>
      <c r="F22">
        <v>42.667400000000001</v>
      </c>
      <c r="G22">
        <v>322.22399999999999</v>
      </c>
      <c r="H22">
        <v>-3.5453199999999998</v>
      </c>
      <c r="I22">
        <v>385.70100000000002</v>
      </c>
      <c r="J22">
        <v>46.366199999999999</v>
      </c>
      <c r="K22">
        <v>374.27800000000002</v>
      </c>
      <c r="L22">
        <v>-27.8734</v>
      </c>
      <c r="M22">
        <v>297.65199999999999</v>
      </c>
    </row>
    <row r="23" spans="1:13" x14ac:dyDescent="0.2">
      <c r="A23" s="5">
        <v>21</v>
      </c>
      <c r="B23">
        <v>-3.0211000000000001</v>
      </c>
      <c r="C23">
        <v>440.286</v>
      </c>
      <c r="D23">
        <v>-1.8523499999999999</v>
      </c>
      <c r="E23">
        <v>459.09100000000001</v>
      </c>
      <c r="F23">
        <v>40.639499999999998</v>
      </c>
      <c r="G23">
        <v>322.61200000000002</v>
      </c>
      <c r="H23">
        <v>-3.4041000000000001</v>
      </c>
      <c r="I23">
        <v>385.66</v>
      </c>
      <c r="J23">
        <v>48.506399999999999</v>
      </c>
      <c r="K23">
        <v>375.20699999999999</v>
      </c>
      <c r="L23">
        <v>-28.477799999999998</v>
      </c>
      <c r="M23">
        <v>301.78199999999998</v>
      </c>
    </row>
    <row r="24" spans="1:13" x14ac:dyDescent="0.2">
      <c r="A24" s="4">
        <v>22</v>
      </c>
      <c r="B24">
        <v>-1.1387</v>
      </c>
      <c r="C24">
        <v>444.82900000000001</v>
      </c>
      <c r="D24">
        <v>-1.9633799999999999</v>
      </c>
      <c r="E24">
        <v>458.92</v>
      </c>
      <c r="F24">
        <v>36.2117</v>
      </c>
      <c r="G24">
        <v>322.99900000000002</v>
      </c>
      <c r="H24">
        <v>-3.2628699999999999</v>
      </c>
      <c r="I24">
        <v>385.62</v>
      </c>
      <c r="J24">
        <v>47.343400000000003</v>
      </c>
      <c r="K24">
        <v>376.13600000000002</v>
      </c>
      <c r="L24">
        <v>-27.9834</v>
      </c>
      <c r="M24">
        <v>301.19900000000001</v>
      </c>
    </row>
    <row r="25" spans="1:13" x14ac:dyDescent="0.2">
      <c r="A25" s="5">
        <v>23</v>
      </c>
      <c r="B25">
        <v>1.8230999999999999</v>
      </c>
      <c r="C25">
        <v>443.971</v>
      </c>
      <c r="D25">
        <v>-2.0744099999999999</v>
      </c>
      <c r="E25">
        <v>451.21800000000002</v>
      </c>
      <c r="F25">
        <v>34.818199999999997</v>
      </c>
      <c r="G25">
        <v>323.387</v>
      </c>
      <c r="H25">
        <v>-3.1216499999999998</v>
      </c>
      <c r="I25">
        <v>385.57900000000001</v>
      </c>
      <c r="J25">
        <v>45.936799999999998</v>
      </c>
      <c r="K25">
        <v>377.065</v>
      </c>
      <c r="L25">
        <v>-28.280999999999999</v>
      </c>
      <c r="M25">
        <v>297.733</v>
      </c>
    </row>
    <row r="26" spans="1:13" x14ac:dyDescent="0.2">
      <c r="A26" s="4">
        <v>24</v>
      </c>
      <c r="B26">
        <v>1.6173</v>
      </c>
      <c r="C26">
        <v>439.315</v>
      </c>
      <c r="D26">
        <v>-2.1854399999999998</v>
      </c>
      <c r="E26">
        <v>443.1</v>
      </c>
      <c r="F26">
        <v>35.048999999999999</v>
      </c>
      <c r="G26">
        <v>323.77499999999998</v>
      </c>
      <c r="H26">
        <v>-2.9804200000000001</v>
      </c>
      <c r="I26">
        <v>385.53899999999999</v>
      </c>
      <c r="J26">
        <v>50.290300000000002</v>
      </c>
      <c r="K26">
        <v>377.995</v>
      </c>
      <c r="L26">
        <v>-27.797899999999998</v>
      </c>
      <c r="M26">
        <v>291.98</v>
      </c>
    </row>
    <row r="27" spans="1:13" x14ac:dyDescent="0.2">
      <c r="A27" s="5">
        <v>25</v>
      </c>
      <c r="B27">
        <v>1.5084</v>
      </c>
      <c r="C27">
        <v>440.959</v>
      </c>
      <c r="D27">
        <v>-2.2964600000000002</v>
      </c>
      <c r="E27">
        <v>439.22699999999998</v>
      </c>
      <c r="F27">
        <v>35.585099999999997</v>
      </c>
      <c r="G27">
        <v>324.16199999999998</v>
      </c>
      <c r="H27">
        <v>-2.8391999999999999</v>
      </c>
      <c r="I27">
        <v>385.49900000000002</v>
      </c>
      <c r="J27">
        <v>50.216900000000003</v>
      </c>
      <c r="K27">
        <v>378.92399999999998</v>
      </c>
      <c r="L27">
        <v>-27.319900000000001</v>
      </c>
      <c r="M27">
        <v>288.91899999999998</v>
      </c>
    </row>
    <row r="28" spans="1:13" x14ac:dyDescent="0.2">
      <c r="A28" s="4">
        <v>26</v>
      </c>
      <c r="B28">
        <v>1.4617</v>
      </c>
      <c r="C28">
        <v>442.42399999999998</v>
      </c>
      <c r="D28">
        <v>-2.4074900000000001</v>
      </c>
      <c r="E28">
        <v>441.762</v>
      </c>
      <c r="F28">
        <v>35.813899999999997</v>
      </c>
      <c r="G28">
        <v>324.55</v>
      </c>
      <c r="H28">
        <v>-2.6979700000000002</v>
      </c>
      <c r="I28">
        <v>385.45800000000003</v>
      </c>
      <c r="J28">
        <v>50.143599999999999</v>
      </c>
      <c r="K28">
        <v>379.85300000000001</v>
      </c>
      <c r="L28">
        <v>-25.866</v>
      </c>
      <c r="M28">
        <v>289.06799999999998</v>
      </c>
    </row>
    <row r="29" spans="1:13" x14ac:dyDescent="0.2">
      <c r="A29" s="5">
        <v>27</v>
      </c>
      <c r="B29">
        <v>8.1900000000000001E-2</v>
      </c>
      <c r="C29">
        <v>443.18200000000002</v>
      </c>
      <c r="D29">
        <v>-2.5185200000000001</v>
      </c>
      <c r="E29">
        <v>445.29700000000003</v>
      </c>
      <c r="F29">
        <v>35.968299999999999</v>
      </c>
      <c r="G29">
        <v>324.93799999999999</v>
      </c>
      <c r="H29">
        <v>-2.5567500000000001</v>
      </c>
      <c r="I29">
        <v>385.41800000000001</v>
      </c>
      <c r="J29">
        <v>50.0702</v>
      </c>
      <c r="K29">
        <v>380.78199999999998</v>
      </c>
      <c r="L29">
        <v>-25.314499999999999</v>
      </c>
      <c r="M29">
        <v>287.09100000000001</v>
      </c>
    </row>
    <row r="30" spans="1:13" x14ac:dyDescent="0.2">
      <c r="A30" s="4">
        <v>28</v>
      </c>
      <c r="B30">
        <v>-0.1128</v>
      </c>
      <c r="C30">
        <v>440.12700000000001</v>
      </c>
      <c r="D30">
        <v>-2.6295500000000001</v>
      </c>
      <c r="E30">
        <v>448.00400000000002</v>
      </c>
      <c r="F30">
        <v>35.208100000000002</v>
      </c>
      <c r="G30">
        <v>325.32600000000002</v>
      </c>
      <c r="H30">
        <v>-2.4155199999999999</v>
      </c>
      <c r="I30">
        <v>385.37700000000001</v>
      </c>
      <c r="J30">
        <v>49.9968</v>
      </c>
      <c r="K30">
        <v>381.71100000000001</v>
      </c>
      <c r="L30">
        <v>-25.033899999999999</v>
      </c>
      <c r="M30">
        <v>286.62599999999998</v>
      </c>
    </row>
    <row r="31" spans="1:13" x14ac:dyDescent="0.2">
      <c r="A31" s="5">
        <v>29</v>
      </c>
      <c r="B31">
        <v>-1.0672999999999999</v>
      </c>
      <c r="C31">
        <v>441.83</v>
      </c>
      <c r="D31">
        <v>-2.74057</v>
      </c>
      <c r="E31">
        <v>451.62099999999998</v>
      </c>
      <c r="F31">
        <v>37.7121</v>
      </c>
      <c r="G31">
        <v>325.71300000000002</v>
      </c>
      <c r="H31">
        <v>-2.2743000000000002</v>
      </c>
      <c r="I31">
        <v>385.33699999999999</v>
      </c>
      <c r="J31">
        <v>49.923499999999997</v>
      </c>
      <c r="K31">
        <v>382.64100000000002</v>
      </c>
      <c r="L31">
        <v>-26.482600000000001</v>
      </c>
      <c r="M31">
        <v>286.04700000000003</v>
      </c>
    </row>
    <row r="32" spans="1:13" x14ac:dyDescent="0.2">
      <c r="A32" s="4">
        <v>30</v>
      </c>
      <c r="B32">
        <v>-0.23569999999999999</v>
      </c>
      <c r="C32">
        <v>439.245</v>
      </c>
      <c r="D32">
        <v>-2.8515999999999999</v>
      </c>
      <c r="E32">
        <v>452.327</v>
      </c>
      <c r="F32">
        <v>42.1982</v>
      </c>
      <c r="G32">
        <v>326.101</v>
      </c>
      <c r="H32">
        <v>-2.13307</v>
      </c>
      <c r="I32">
        <v>385.29599999999999</v>
      </c>
      <c r="J32">
        <v>49.850099999999998</v>
      </c>
      <c r="K32">
        <v>383.57</v>
      </c>
      <c r="L32">
        <v>-27.7712</v>
      </c>
      <c r="M32">
        <v>290.17700000000002</v>
      </c>
    </row>
    <row r="33" spans="1:13" x14ac:dyDescent="0.2">
      <c r="A33" s="5">
        <v>31</v>
      </c>
      <c r="B33">
        <v>-0.33019999999999999</v>
      </c>
      <c r="C33">
        <v>441.39699999999999</v>
      </c>
      <c r="D33">
        <v>-2.9626299999999999</v>
      </c>
      <c r="E33">
        <v>450.82</v>
      </c>
      <c r="F33">
        <v>48.255899999999997</v>
      </c>
      <c r="G33">
        <v>326.48899999999998</v>
      </c>
      <c r="H33">
        <v>-1.9918499999999999</v>
      </c>
      <c r="I33">
        <v>385.25599999999997</v>
      </c>
      <c r="J33">
        <v>49.776800000000001</v>
      </c>
      <c r="K33">
        <v>384.49900000000002</v>
      </c>
      <c r="L33">
        <v>-29.156700000000001</v>
      </c>
      <c r="M33">
        <v>293.90800000000002</v>
      </c>
    </row>
    <row r="34" spans="1:13" x14ac:dyDescent="0.2">
      <c r="A34" s="4">
        <v>32</v>
      </c>
      <c r="B34">
        <v>-0.34639999999999999</v>
      </c>
      <c r="C34">
        <v>440.28399999999999</v>
      </c>
      <c r="D34">
        <v>-3.0736500000000002</v>
      </c>
      <c r="E34">
        <v>449.57900000000001</v>
      </c>
      <c r="F34">
        <v>52.048999999999999</v>
      </c>
      <c r="G34">
        <v>326.87599999999998</v>
      </c>
      <c r="H34">
        <v>-1.8506199999999999</v>
      </c>
      <c r="I34">
        <v>385.21600000000001</v>
      </c>
      <c r="J34">
        <v>49.703400000000002</v>
      </c>
      <c r="K34">
        <v>385.428</v>
      </c>
      <c r="L34">
        <v>-27.7257</v>
      </c>
      <c r="M34">
        <v>295.93</v>
      </c>
    </row>
    <row r="35" spans="1:13" x14ac:dyDescent="0.2">
      <c r="A35" s="5">
        <v>33</v>
      </c>
      <c r="B35">
        <v>-0.62160000000000004</v>
      </c>
      <c r="C35">
        <v>439.18900000000002</v>
      </c>
      <c r="D35">
        <v>-3.1846800000000002</v>
      </c>
      <c r="E35">
        <v>451.99</v>
      </c>
      <c r="F35">
        <v>47.2956</v>
      </c>
      <c r="G35">
        <v>327.26400000000001</v>
      </c>
      <c r="H35">
        <v>-1.7094</v>
      </c>
      <c r="I35">
        <v>385.17500000000001</v>
      </c>
      <c r="J35">
        <v>49.63</v>
      </c>
      <c r="K35">
        <v>386.35700000000003</v>
      </c>
      <c r="L35">
        <v>-16.167200000000001</v>
      </c>
      <c r="M35">
        <v>298.61900000000003</v>
      </c>
    </row>
    <row r="36" spans="1:13" x14ac:dyDescent="0.2">
      <c r="A36" s="4">
        <v>34</v>
      </c>
      <c r="B36">
        <v>-9.6799999999999997E-2</v>
      </c>
      <c r="C36">
        <v>443.97899999999998</v>
      </c>
      <c r="D36">
        <v>-3.2957100000000001</v>
      </c>
      <c r="E36">
        <v>450.97199999999998</v>
      </c>
      <c r="F36">
        <v>40.808999999999997</v>
      </c>
      <c r="G36">
        <v>327.65199999999999</v>
      </c>
      <c r="H36">
        <v>-1.5681700000000001</v>
      </c>
      <c r="I36">
        <v>385.13499999999999</v>
      </c>
      <c r="J36">
        <v>49.556699999999999</v>
      </c>
      <c r="K36">
        <v>387.28699999999998</v>
      </c>
      <c r="L36">
        <v>-19.770499999999998</v>
      </c>
      <c r="M36">
        <v>303.12</v>
      </c>
    </row>
    <row r="37" spans="1:13" x14ac:dyDescent="0.2">
      <c r="A37" s="5">
        <v>35</v>
      </c>
      <c r="B37">
        <v>-1.2082999999999999</v>
      </c>
      <c r="C37">
        <v>444.43599999999998</v>
      </c>
      <c r="D37">
        <v>-3.4067400000000001</v>
      </c>
      <c r="E37">
        <v>450.03500000000003</v>
      </c>
      <c r="F37">
        <v>37.910600000000002</v>
      </c>
      <c r="G37">
        <v>328.04</v>
      </c>
      <c r="H37">
        <v>-1.4269499999999999</v>
      </c>
      <c r="I37">
        <v>385.09399999999999</v>
      </c>
      <c r="J37">
        <v>49.4833</v>
      </c>
      <c r="K37">
        <v>388.21600000000001</v>
      </c>
      <c r="L37">
        <v>-22.641100000000002</v>
      </c>
      <c r="M37">
        <v>304.61200000000002</v>
      </c>
    </row>
    <row r="38" spans="1:13" x14ac:dyDescent="0.2">
      <c r="A38" s="4">
        <v>36</v>
      </c>
      <c r="B38">
        <v>-1.1452</v>
      </c>
      <c r="C38">
        <v>444.92200000000003</v>
      </c>
      <c r="D38">
        <v>-3.51776</v>
      </c>
      <c r="E38">
        <v>448.94900000000001</v>
      </c>
      <c r="F38">
        <v>36.361199999999997</v>
      </c>
      <c r="G38">
        <v>328.42700000000002</v>
      </c>
      <c r="H38">
        <v>-1.28572</v>
      </c>
      <c r="I38">
        <v>385.05399999999997</v>
      </c>
      <c r="J38">
        <v>49.4099</v>
      </c>
      <c r="K38">
        <v>389.14499999999998</v>
      </c>
      <c r="L38">
        <v>-22.9285</v>
      </c>
      <c r="M38">
        <v>304.87599999999998</v>
      </c>
    </row>
    <row r="39" spans="1:13" x14ac:dyDescent="0.2">
      <c r="A39" s="5">
        <v>37</v>
      </c>
      <c r="B39">
        <v>-1.9382999999999999</v>
      </c>
      <c r="C39">
        <v>446.88299999999998</v>
      </c>
      <c r="D39">
        <v>-3.62879</v>
      </c>
      <c r="E39">
        <v>449.46699999999998</v>
      </c>
      <c r="F39">
        <v>38.902500000000003</v>
      </c>
      <c r="G39">
        <v>328.815</v>
      </c>
      <c r="H39">
        <v>-1.1445000000000001</v>
      </c>
      <c r="I39">
        <v>390.38</v>
      </c>
      <c r="J39">
        <v>49.336599999999997</v>
      </c>
      <c r="K39">
        <v>390.07400000000001</v>
      </c>
      <c r="L39">
        <v>-22.91</v>
      </c>
      <c r="M39">
        <v>301.79399999999998</v>
      </c>
    </row>
    <row r="40" spans="1:13" x14ac:dyDescent="0.2">
      <c r="A40" s="4">
        <v>38</v>
      </c>
      <c r="B40">
        <v>-2.544</v>
      </c>
      <c r="C40">
        <v>445.209</v>
      </c>
      <c r="D40">
        <v>-3.7398199999999999</v>
      </c>
      <c r="E40">
        <v>441.78500000000003</v>
      </c>
      <c r="F40">
        <v>40.915599999999998</v>
      </c>
      <c r="G40">
        <v>329.20299999999997</v>
      </c>
      <c r="H40">
        <v>-1.0032700000000001</v>
      </c>
      <c r="I40">
        <v>397.36799999999999</v>
      </c>
      <c r="J40">
        <v>49.263199999999998</v>
      </c>
      <c r="K40">
        <v>391.00299999999999</v>
      </c>
      <c r="L40">
        <v>-23.515599999999999</v>
      </c>
      <c r="M40">
        <v>298.16199999999998</v>
      </c>
    </row>
    <row r="41" spans="1:13" x14ac:dyDescent="0.2">
      <c r="A41" s="5">
        <v>39</v>
      </c>
      <c r="B41">
        <v>-2.7212999999999998</v>
      </c>
      <c r="C41">
        <v>442.50599999999997</v>
      </c>
      <c r="D41">
        <v>-3.8508499999999999</v>
      </c>
      <c r="E41">
        <v>438.71600000000001</v>
      </c>
      <c r="F41">
        <v>41.499000000000002</v>
      </c>
      <c r="G41">
        <v>329.59</v>
      </c>
      <c r="H41">
        <v>-0.86204999999999998</v>
      </c>
      <c r="I41">
        <v>394.745</v>
      </c>
      <c r="J41">
        <v>49.189900000000002</v>
      </c>
      <c r="K41">
        <v>391.93299999999999</v>
      </c>
      <c r="L41">
        <v>-24.614899999999999</v>
      </c>
      <c r="M41">
        <v>297.54599999999999</v>
      </c>
    </row>
    <row r="42" spans="1:13" x14ac:dyDescent="0.2">
      <c r="A42" s="4">
        <v>40</v>
      </c>
      <c r="B42">
        <v>-2.6585000000000001</v>
      </c>
      <c r="C42">
        <v>444.529</v>
      </c>
      <c r="D42">
        <v>-3.9618699999999998</v>
      </c>
      <c r="E42">
        <v>433.43599999999998</v>
      </c>
      <c r="F42">
        <v>39.837299999999999</v>
      </c>
      <c r="G42">
        <v>329.97800000000001</v>
      </c>
      <c r="H42">
        <v>-0.72082500000000005</v>
      </c>
      <c r="I42">
        <v>391.92899999999997</v>
      </c>
      <c r="J42">
        <v>49.116500000000002</v>
      </c>
      <c r="K42">
        <v>392.86200000000002</v>
      </c>
      <c r="L42">
        <v>-23.398700000000002</v>
      </c>
      <c r="M42">
        <v>301.82900000000001</v>
      </c>
    </row>
    <row r="43" spans="1:13" x14ac:dyDescent="0.2">
      <c r="A43" s="5">
        <v>41</v>
      </c>
      <c r="B43">
        <v>-2.4521999999999999</v>
      </c>
      <c r="C43">
        <v>442.41199999999998</v>
      </c>
      <c r="D43">
        <v>-4.0728999999999997</v>
      </c>
      <c r="E43">
        <v>432.923</v>
      </c>
      <c r="F43">
        <v>35.668999999999997</v>
      </c>
      <c r="G43">
        <v>330.36599999999999</v>
      </c>
      <c r="H43">
        <v>-0.5796</v>
      </c>
      <c r="I43">
        <v>389.33199999999999</v>
      </c>
      <c r="J43">
        <v>49.043100000000003</v>
      </c>
      <c r="K43">
        <v>393.791</v>
      </c>
      <c r="L43">
        <v>-19.829699999999999</v>
      </c>
      <c r="M43">
        <v>300.78699999999998</v>
      </c>
    </row>
    <row r="44" spans="1:13" x14ac:dyDescent="0.2">
      <c r="A44" s="4">
        <v>42</v>
      </c>
      <c r="B44">
        <v>-1.9656</v>
      </c>
      <c r="C44">
        <v>441.411</v>
      </c>
      <c r="D44">
        <v>-3.7023000000000001</v>
      </c>
      <c r="E44">
        <v>434.91800000000001</v>
      </c>
      <c r="F44">
        <v>31.4466</v>
      </c>
      <c r="G44">
        <v>330.75400000000002</v>
      </c>
      <c r="H44">
        <v>-0.43837500000000001</v>
      </c>
      <c r="I44">
        <v>389.971</v>
      </c>
      <c r="J44">
        <v>48.969799999999999</v>
      </c>
      <c r="K44">
        <v>394.72</v>
      </c>
      <c r="L44">
        <v>-17.243200000000002</v>
      </c>
      <c r="M44">
        <v>302.29399999999998</v>
      </c>
    </row>
    <row r="45" spans="1:13" x14ac:dyDescent="0.2">
      <c r="A45" s="5">
        <v>43</v>
      </c>
      <c r="B45">
        <v>-1.548</v>
      </c>
      <c r="C45">
        <v>445.71600000000001</v>
      </c>
      <c r="D45">
        <v>-4.6338999999999997</v>
      </c>
      <c r="E45">
        <v>433.60599999999999</v>
      </c>
      <c r="F45">
        <v>29.192399999999999</v>
      </c>
      <c r="G45">
        <v>331.14100000000002</v>
      </c>
      <c r="H45">
        <v>-0.29715000000000003</v>
      </c>
      <c r="I45">
        <v>392.29300000000001</v>
      </c>
      <c r="J45">
        <v>48.8964</v>
      </c>
      <c r="K45">
        <v>395.649</v>
      </c>
      <c r="L45">
        <v>-14.6883</v>
      </c>
      <c r="M45">
        <v>301.33499999999998</v>
      </c>
    </row>
    <row r="46" spans="1:13" x14ac:dyDescent="0.2">
      <c r="A46" s="4">
        <v>44</v>
      </c>
      <c r="B46">
        <v>-1.4044000000000001</v>
      </c>
      <c r="C46">
        <v>443.71100000000001</v>
      </c>
      <c r="D46">
        <v>-4.6344000000000003</v>
      </c>
      <c r="E46">
        <v>433.50599999999997</v>
      </c>
      <c r="F46">
        <v>29.402799999999999</v>
      </c>
      <c r="G46">
        <v>331.529</v>
      </c>
      <c r="H46">
        <v>-0.15592500000000001</v>
      </c>
      <c r="I46">
        <v>394.50700000000001</v>
      </c>
      <c r="J46">
        <v>48.823</v>
      </c>
      <c r="K46">
        <v>396.57900000000001</v>
      </c>
      <c r="L46">
        <v>-14.9618</v>
      </c>
      <c r="M46">
        <v>305.774</v>
      </c>
    </row>
    <row r="47" spans="1:13" x14ac:dyDescent="0.2">
      <c r="A47" s="5">
        <v>45</v>
      </c>
      <c r="B47">
        <v>-1.3942000000000001</v>
      </c>
      <c r="C47">
        <v>442.42500000000001</v>
      </c>
      <c r="D47">
        <v>-4.6932999999999998</v>
      </c>
      <c r="E47">
        <v>435.45400000000001</v>
      </c>
      <c r="F47">
        <v>29.304200000000002</v>
      </c>
      <c r="G47">
        <v>331.91699999999997</v>
      </c>
      <c r="H47">
        <v>-1.46999E-2</v>
      </c>
      <c r="I47">
        <v>402.44499999999999</v>
      </c>
      <c r="J47">
        <v>48.749699999999997</v>
      </c>
      <c r="K47">
        <v>397.50799999999998</v>
      </c>
      <c r="L47">
        <v>-20.7347</v>
      </c>
      <c r="M47">
        <v>319.173</v>
      </c>
    </row>
    <row r="48" spans="1:13" x14ac:dyDescent="0.2">
      <c r="A48" s="4">
        <v>46</v>
      </c>
      <c r="B48">
        <v>-0.54090000000000005</v>
      </c>
      <c r="C48">
        <v>437.57100000000003</v>
      </c>
      <c r="D48">
        <v>-4.7718999999999996</v>
      </c>
      <c r="E48">
        <v>435.93799999999999</v>
      </c>
      <c r="F48">
        <v>29.8642</v>
      </c>
      <c r="G48">
        <v>332.30399999999997</v>
      </c>
      <c r="H48">
        <v>0.126525</v>
      </c>
      <c r="I48">
        <v>410.685</v>
      </c>
      <c r="J48">
        <v>48.676299999999998</v>
      </c>
      <c r="K48">
        <v>398.43700000000001</v>
      </c>
      <c r="L48">
        <v>-24.837299999999999</v>
      </c>
      <c r="M48">
        <v>321.23700000000002</v>
      </c>
    </row>
    <row r="49" spans="1:13" x14ac:dyDescent="0.2">
      <c r="A49" s="5">
        <v>47</v>
      </c>
      <c r="B49">
        <v>2.2593000000000001</v>
      </c>
      <c r="C49">
        <v>438.91</v>
      </c>
      <c r="D49">
        <v>-5.6706000000000003</v>
      </c>
      <c r="E49">
        <v>435.77499999999998</v>
      </c>
      <c r="F49">
        <v>30.618400000000001</v>
      </c>
      <c r="G49">
        <v>332.69200000000001</v>
      </c>
      <c r="H49">
        <v>0.26774999999999999</v>
      </c>
      <c r="I49">
        <v>349.97800000000001</v>
      </c>
      <c r="J49">
        <v>48.603000000000002</v>
      </c>
      <c r="K49">
        <v>399.36599999999999</v>
      </c>
      <c r="L49">
        <v>-24.1647</v>
      </c>
      <c r="M49">
        <v>317.22899999999998</v>
      </c>
    </row>
    <row r="50" spans="1:13" x14ac:dyDescent="0.2">
      <c r="A50" s="4">
        <v>48</v>
      </c>
      <c r="B50">
        <v>5.1497999999999999</v>
      </c>
      <c r="C50">
        <v>443.34899999999999</v>
      </c>
      <c r="D50">
        <v>-6.2011000000000003</v>
      </c>
      <c r="E50">
        <v>439.74400000000003</v>
      </c>
      <c r="F50">
        <v>32.6937</v>
      </c>
      <c r="G50">
        <v>333.08</v>
      </c>
      <c r="H50">
        <v>0.40897499999999998</v>
      </c>
      <c r="I50">
        <v>340.36599999999999</v>
      </c>
      <c r="J50">
        <v>48.529600000000002</v>
      </c>
      <c r="K50">
        <v>400.29500000000002</v>
      </c>
      <c r="L50">
        <v>-18.128599999999999</v>
      </c>
      <c r="M50">
        <v>309.399</v>
      </c>
    </row>
    <row r="51" spans="1:13" x14ac:dyDescent="0.2">
      <c r="A51" s="5">
        <v>49</v>
      </c>
      <c r="B51">
        <v>3.7745000000000002</v>
      </c>
      <c r="C51">
        <v>443.84199999999998</v>
      </c>
      <c r="D51">
        <v>-6.0510000000000002</v>
      </c>
      <c r="E51">
        <v>441.23</v>
      </c>
      <c r="F51">
        <v>34.806600000000003</v>
      </c>
      <c r="G51">
        <v>333.46699999999998</v>
      </c>
      <c r="H51">
        <v>0.55020000000000002</v>
      </c>
      <c r="I51">
        <v>340.75400000000002</v>
      </c>
      <c r="J51">
        <v>48.456200000000003</v>
      </c>
      <c r="K51">
        <v>401.22500000000002</v>
      </c>
      <c r="L51">
        <v>-12.654299999999999</v>
      </c>
      <c r="M51">
        <v>305.07299999999998</v>
      </c>
    </row>
    <row r="52" spans="1:13" x14ac:dyDescent="0.2">
      <c r="A52" s="4">
        <v>50</v>
      </c>
      <c r="B52">
        <v>1.3919999999999999</v>
      </c>
      <c r="C52">
        <v>441.80500000000001</v>
      </c>
      <c r="D52">
        <v>-6.1919000000000004</v>
      </c>
      <c r="E52">
        <v>444.41399999999999</v>
      </c>
      <c r="F52">
        <v>37.572800000000001</v>
      </c>
      <c r="G52">
        <v>333.85500000000002</v>
      </c>
      <c r="H52">
        <v>0.69142499999999996</v>
      </c>
      <c r="I52">
        <v>351.14100000000002</v>
      </c>
      <c r="J52">
        <v>48.382899999999999</v>
      </c>
      <c r="K52">
        <v>402.154</v>
      </c>
      <c r="L52">
        <v>-9.9931000000000001</v>
      </c>
      <c r="M52">
        <v>304.26900000000001</v>
      </c>
    </row>
    <row r="53" spans="1:13" x14ac:dyDescent="0.2">
      <c r="A53" s="5">
        <v>51</v>
      </c>
      <c r="B53">
        <v>-1.1798999999999999</v>
      </c>
      <c r="C53">
        <v>442.30599999999998</v>
      </c>
      <c r="D53">
        <v>-5.0849000000000002</v>
      </c>
      <c r="E53">
        <v>443.72199999999998</v>
      </c>
      <c r="F53">
        <v>43.611600000000003</v>
      </c>
      <c r="G53">
        <v>334.24299999999999</v>
      </c>
      <c r="H53">
        <v>0.83265</v>
      </c>
      <c r="I53">
        <v>351.529</v>
      </c>
      <c r="J53">
        <v>48.3095</v>
      </c>
      <c r="K53">
        <v>402.32299999999998</v>
      </c>
      <c r="L53">
        <v>-15.9602</v>
      </c>
      <c r="M53">
        <v>309.36099999999999</v>
      </c>
    </row>
    <row r="54" spans="1:13" x14ac:dyDescent="0.2">
      <c r="A54" s="4">
        <v>52</v>
      </c>
      <c r="B54">
        <v>-2.7206000000000001</v>
      </c>
      <c r="C54">
        <v>440.69200000000001</v>
      </c>
      <c r="D54">
        <v>-5.306</v>
      </c>
      <c r="E54">
        <v>442.68299999999999</v>
      </c>
      <c r="F54">
        <v>52.917400000000001</v>
      </c>
      <c r="G54">
        <v>334.63099999999997</v>
      </c>
      <c r="H54">
        <v>0.97387500000000005</v>
      </c>
      <c r="I54">
        <v>321.91699999999997</v>
      </c>
      <c r="J54">
        <v>48.2361</v>
      </c>
      <c r="K54">
        <v>400.56400000000002</v>
      </c>
      <c r="L54">
        <v>-19.148700000000002</v>
      </c>
      <c r="M54">
        <v>309.25700000000001</v>
      </c>
    </row>
    <row r="55" spans="1:13" x14ac:dyDescent="0.2">
      <c r="A55" s="5">
        <v>53</v>
      </c>
      <c r="B55">
        <v>-2.4348000000000001</v>
      </c>
      <c r="C55">
        <v>444.36200000000002</v>
      </c>
      <c r="D55">
        <v>-4.1497000000000002</v>
      </c>
      <c r="E55">
        <v>441.47300000000001</v>
      </c>
      <c r="F55">
        <v>63.112699999999997</v>
      </c>
      <c r="G55">
        <v>335.01799999999997</v>
      </c>
      <c r="H55">
        <v>1.1151</v>
      </c>
      <c r="I55">
        <v>313.94099999999997</v>
      </c>
      <c r="J55">
        <v>48.162799999999997</v>
      </c>
      <c r="K55">
        <v>398.24299999999999</v>
      </c>
      <c r="L55">
        <v>-22.8094</v>
      </c>
      <c r="M55">
        <v>311.22500000000002</v>
      </c>
    </row>
    <row r="56" spans="1:13" x14ac:dyDescent="0.2">
      <c r="A56" s="4">
        <v>54</v>
      </c>
      <c r="B56">
        <v>-2.1337000000000002</v>
      </c>
      <c r="C56">
        <v>464.23200000000003</v>
      </c>
      <c r="D56">
        <v>-3.6836000000000002</v>
      </c>
      <c r="E56">
        <v>436.53500000000003</v>
      </c>
      <c r="F56">
        <v>68.091899999999995</v>
      </c>
      <c r="G56">
        <v>335.40600000000001</v>
      </c>
      <c r="H56">
        <v>1.2563299999999999</v>
      </c>
      <c r="I56">
        <v>312.20299999999997</v>
      </c>
      <c r="J56">
        <v>48.089399999999998</v>
      </c>
      <c r="K56">
        <v>398.67099999999999</v>
      </c>
      <c r="L56">
        <v>-25.072600000000001</v>
      </c>
      <c r="M56">
        <v>306.04599999999999</v>
      </c>
    </row>
    <row r="57" spans="1:13" x14ac:dyDescent="0.2">
      <c r="A57" s="5">
        <v>55</v>
      </c>
      <c r="B57">
        <v>-1.4719</v>
      </c>
      <c r="C57">
        <v>478.20100000000002</v>
      </c>
      <c r="D57">
        <v>-4.6891999999999996</v>
      </c>
      <c r="E57">
        <v>438.03699999999998</v>
      </c>
      <c r="F57">
        <v>76.303600000000003</v>
      </c>
      <c r="G57">
        <v>335.79399999999998</v>
      </c>
      <c r="H57">
        <v>1.3975500000000001</v>
      </c>
      <c r="I57">
        <v>315.11900000000003</v>
      </c>
      <c r="J57">
        <v>48.016100000000002</v>
      </c>
      <c r="K57">
        <v>403.88799999999998</v>
      </c>
      <c r="L57">
        <v>-27.6967</v>
      </c>
      <c r="M57">
        <v>310.50599999999997</v>
      </c>
    </row>
    <row r="58" spans="1:13" x14ac:dyDescent="0.2">
      <c r="A58" s="4">
        <v>56</v>
      </c>
      <c r="B58">
        <v>-0.43380000000000002</v>
      </c>
      <c r="C58">
        <v>473.68599999999998</v>
      </c>
      <c r="D58">
        <v>-5.3292999999999999</v>
      </c>
      <c r="E58">
        <v>443.03500000000003</v>
      </c>
      <c r="F58">
        <v>82.557599999999994</v>
      </c>
      <c r="G58">
        <v>336.18200000000002</v>
      </c>
      <c r="H58">
        <v>1.53878</v>
      </c>
      <c r="I58">
        <v>319.37599999999998</v>
      </c>
      <c r="J58">
        <v>47.942700000000002</v>
      </c>
      <c r="K58">
        <v>403.39400000000001</v>
      </c>
      <c r="L58">
        <v>-28.369499999999999</v>
      </c>
      <c r="M58">
        <v>319.726</v>
      </c>
    </row>
    <row r="59" spans="1:13" x14ac:dyDescent="0.2">
      <c r="A59" s="5">
        <v>57</v>
      </c>
      <c r="B59">
        <v>-0.1321</v>
      </c>
      <c r="C59">
        <v>459.51</v>
      </c>
      <c r="D59">
        <v>-4.8209999999999997</v>
      </c>
      <c r="E59">
        <v>446.69</v>
      </c>
      <c r="F59">
        <v>86.886099999999999</v>
      </c>
      <c r="G59">
        <v>336.56900000000002</v>
      </c>
      <c r="H59">
        <v>1.68</v>
      </c>
      <c r="I59">
        <v>323.91000000000003</v>
      </c>
      <c r="J59">
        <v>47.869300000000003</v>
      </c>
      <c r="K59">
        <v>403.017</v>
      </c>
      <c r="L59">
        <v>-27.819099999999999</v>
      </c>
      <c r="M59">
        <v>328.94600000000003</v>
      </c>
    </row>
    <row r="60" spans="1:13" x14ac:dyDescent="0.2">
      <c r="A60" s="4">
        <v>58</v>
      </c>
      <c r="B60">
        <v>0.1303</v>
      </c>
      <c r="C60">
        <v>456.03699999999998</v>
      </c>
      <c r="D60">
        <v>-5.0664999999999996</v>
      </c>
      <c r="E60">
        <v>449.71199999999999</v>
      </c>
      <c r="F60">
        <v>86.906599999999997</v>
      </c>
      <c r="G60">
        <v>336.95699999999999</v>
      </c>
      <c r="H60">
        <v>1.8212299999999999</v>
      </c>
      <c r="I60">
        <v>396.10500000000002</v>
      </c>
      <c r="J60">
        <v>47.795999999999999</v>
      </c>
      <c r="K60">
        <v>405.71</v>
      </c>
      <c r="L60">
        <v>-25.437999999999999</v>
      </c>
      <c r="M60">
        <v>338.166</v>
      </c>
    </row>
    <row r="61" spans="1:13" x14ac:dyDescent="0.2">
      <c r="A61" s="5">
        <v>59</v>
      </c>
      <c r="B61">
        <v>-1.5945</v>
      </c>
      <c r="C61">
        <v>451.51600000000002</v>
      </c>
      <c r="D61">
        <v>-4.6696999999999997</v>
      </c>
      <c r="E61">
        <v>446.54300000000001</v>
      </c>
      <c r="F61">
        <v>77.895799999999994</v>
      </c>
      <c r="G61">
        <v>337.34500000000003</v>
      </c>
      <c r="H61">
        <v>1.96245</v>
      </c>
      <c r="I61">
        <v>428.01799999999997</v>
      </c>
      <c r="J61">
        <v>47.7226</v>
      </c>
      <c r="K61">
        <v>407.62</v>
      </c>
      <c r="L61">
        <v>-28.857800000000001</v>
      </c>
      <c r="M61">
        <v>347.38499999999999</v>
      </c>
    </row>
    <row r="62" spans="1:13" x14ac:dyDescent="0.2">
      <c r="A62" s="4">
        <v>60</v>
      </c>
      <c r="B62">
        <v>-2.4630999999999998</v>
      </c>
      <c r="C62">
        <v>448.92200000000003</v>
      </c>
      <c r="D62">
        <v>-3.4083999999999999</v>
      </c>
      <c r="E62">
        <v>449.88299999999998</v>
      </c>
      <c r="F62">
        <v>68.288300000000007</v>
      </c>
      <c r="G62">
        <v>337.73200000000003</v>
      </c>
      <c r="H62">
        <v>2.1036800000000002</v>
      </c>
      <c r="I62">
        <v>426.49299999999999</v>
      </c>
      <c r="J62">
        <v>47.6492</v>
      </c>
      <c r="K62">
        <v>407.42700000000002</v>
      </c>
      <c r="L62">
        <v>-29.9573</v>
      </c>
      <c r="M62">
        <v>356.60500000000002</v>
      </c>
    </row>
    <row r="64" spans="1:13" x14ac:dyDescent="0.2">
      <c r="B64">
        <f t="shared" ref="B64:I64" si="0">AVERAGE(B2:B62)</f>
        <v>-0.44649672131147561</v>
      </c>
      <c r="C64">
        <f t="shared" si="0"/>
        <v>440.42855737704917</v>
      </c>
      <c r="D64">
        <f t="shared" si="0"/>
        <v>-1.849209836065574</v>
      </c>
      <c r="E64">
        <f t="shared" si="0"/>
        <v>446.49695081967229</v>
      </c>
      <c r="F64">
        <f t="shared" si="0"/>
        <v>45.5769393442623</v>
      </c>
      <c r="G64">
        <f t="shared" si="0"/>
        <v>327.3262950819672</v>
      </c>
      <c r="H64">
        <f t="shared" si="0"/>
        <v>-1.0075658180327864</v>
      </c>
      <c r="I64">
        <f t="shared" si="0"/>
        <v>380.25568852459025</v>
      </c>
      <c r="J64">
        <f>AVERAGE(J2:J62)</f>
        <v>51.1770426229508</v>
      </c>
      <c r="K64">
        <f>AVERAGE(K2:K62)</f>
        <v>384.37970491803259</v>
      </c>
      <c r="L64">
        <f>AVERAGE(L2:L62)</f>
        <v>-23.692701639344254</v>
      </c>
      <c r="M64">
        <f>AVERAGE(M2:M62)</f>
        <v>303.54649180327868</v>
      </c>
    </row>
    <row r="66" spans="3:13" x14ac:dyDescent="0.2">
      <c r="C66">
        <f>C64-B64</f>
        <v>440.87505409836064</v>
      </c>
      <c r="E66">
        <f>E64-D64</f>
        <v>448.34616065573789</v>
      </c>
      <c r="G66">
        <f>G64-F64</f>
        <v>281.74935573770489</v>
      </c>
      <c r="I66">
        <f>I64-H64</f>
        <v>381.26325434262304</v>
      </c>
      <c r="K66">
        <f>K64-J64</f>
        <v>333.20266229508178</v>
      </c>
      <c r="M66">
        <f>M64-L64</f>
        <v>327.23919344262293</v>
      </c>
    </row>
    <row r="69" spans="3:13" x14ac:dyDescent="0.2"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</row>
    <row r="70" spans="3:13" x14ac:dyDescent="0.2">
      <c r="H70">
        <v>1</v>
      </c>
      <c r="I70">
        <v>1</v>
      </c>
      <c r="J70">
        <v>1</v>
      </c>
      <c r="K70">
        <v>1</v>
      </c>
      <c r="L70">
        <v>1</v>
      </c>
      <c r="M70">
        <v>1</v>
      </c>
    </row>
    <row r="71" spans="3:13" x14ac:dyDescent="0.2">
      <c r="H71">
        <v>2</v>
      </c>
      <c r="I71">
        <v>2</v>
      </c>
      <c r="J71">
        <v>2</v>
      </c>
      <c r="K71">
        <v>2</v>
      </c>
      <c r="L71">
        <v>2</v>
      </c>
      <c r="M71">
        <v>2</v>
      </c>
    </row>
    <row r="72" spans="3:13" x14ac:dyDescent="0.2">
      <c r="H72">
        <v>3</v>
      </c>
      <c r="I72">
        <v>3</v>
      </c>
      <c r="J72">
        <v>3</v>
      </c>
      <c r="K72">
        <v>3</v>
      </c>
      <c r="L72">
        <v>3</v>
      </c>
      <c r="M72">
        <v>3</v>
      </c>
    </row>
    <row r="73" spans="3:13" x14ac:dyDescent="0.2">
      <c r="G73" s="3"/>
      <c r="H73">
        <v>4</v>
      </c>
      <c r="I73">
        <v>4</v>
      </c>
      <c r="J73">
        <v>4</v>
      </c>
      <c r="K73">
        <v>4</v>
      </c>
      <c r="L73">
        <v>4</v>
      </c>
      <c r="M73">
        <v>4</v>
      </c>
    </row>
    <row r="74" spans="3:13" x14ac:dyDescent="0.2">
      <c r="G74" s="2"/>
      <c r="H74">
        <v>5</v>
      </c>
      <c r="I74">
        <v>5</v>
      </c>
      <c r="J74">
        <v>5</v>
      </c>
      <c r="K74">
        <v>5</v>
      </c>
      <c r="L74">
        <v>5</v>
      </c>
      <c r="M74">
        <v>5</v>
      </c>
    </row>
    <row r="75" spans="3:13" x14ac:dyDescent="0.2">
      <c r="H75">
        <v>6</v>
      </c>
      <c r="I75">
        <v>6</v>
      </c>
      <c r="J75">
        <v>6</v>
      </c>
      <c r="K75">
        <v>6</v>
      </c>
      <c r="L75">
        <v>6</v>
      </c>
      <c r="M75">
        <v>6</v>
      </c>
    </row>
    <row r="76" spans="3:13" x14ac:dyDescent="0.2">
      <c r="H76">
        <v>7</v>
      </c>
      <c r="I76">
        <v>7</v>
      </c>
      <c r="J76">
        <v>7</v>
      </c>
      <c r="K76">
        <v>7</v>
      </c>
      <c r="L76">
        <v>7</v>
      </c>
      <c r="M76">
        <v>7</v>
      </c>
    </row>
    <row r="77" spans="3:13" x14ac:dyDescent="0.2">
      <c r="H77">
        <v>8</v>
      </c>
      <c r="I77">
        <v>8</v>
      </c>
      <c r="J77">
        <v>8</v>
      </c>
      <c r="K77">
        <v>8</v>
      </c>
      <c r="L77">
        <v>8</v>
      </c>
      <c r="M77">
        <v>8</v>
      </c>
    </row>
    <row r="78" spans="3:13" x14ac:dyDescent="0.2">
      <c r="H78">
        <v>9</v>
      </c>
      <c r="I78">
        <v>9</v>
      </c>
      <c r="J78">
        <v>9</v>
      </c>
      <c r="K78">
        <v>9</v>
      </c>
      <c r="L78">
        <v>9</v>
      </c>
      <c r="M78">
        <v>9</v>
      </c>
    </row>
    <row r="79" spans="3:13" x14ac:dyDescent="0.2">
      <c r="H79">
        <v>10</v>
      </c>
      <c r="I79">
        <v>10</v>
      </c>
      <c r="J79">
        <v>10</v>
      </c>
      <c r="K79">
        <v>10</v>
      </c>
      <c r="L79">
        <v>10</v>
      </c>
      <c r="M79">
        <v>10</v>
      </c>
    </row>
    <row r="80" spans="3:13" x14ac:dyDescent="0.2">
      <c r="H80">
        <v>11</v>
      </c>
      <c r="I80">
        <v>11</v>
      </c>
      <c r="J80">
        <v>11</v>
      </c>
      <c r="K80">
        <v>11</v>
      </c>
      <c r="L80">
        <v>11</v>
      </c>
      <c r="M80">
        <v>11</v>
      </c>
    </row>
    <row r="81" spans="8:13" x14ac:dyDescent="0.2">
      <c r="H81">
        <v>12</v>
      </c>
      <c r="I81">
        <v>12</v>
      </c>
      <c r="J81">
        <v>12</v>
      </c>
      <c r="K81">
        <v>12</v>
      </c>
      <c r="L81">
        <v>12</v>
      </c>
      <c r="M81">
        <v>12</v>
      </c>
    </row>
    <row r="82" spans="8:13" x14ac:dyDescent="0.2">
      <c r="H82">
        <v>13</v>
      </c>
      <c r="I82">
        <v>13</v>
      </c>
      <c r="J82">
        <v>13</v>
      </c>
      <c r="K82">
        <v>13</v>
      </c>
      <c r="L82">
        <v>13</v>
      </c>
      <c r="M82">
        <v>13</v>
      </c>
    </row>
    <row r="83" spans="8:13" x14ac:dyDescent="0.2">
      <c r="H83">
        <v>14</v>
      </c>
      <c r="I83">
        <v>14</v>
      </c>
      <c r="J83">
        <v>14</v>
      </c>
      <c r="K83">
        <v>14</v>
      </c>
      <c r="L83">
        <v>14</v>
      </c>
      <c r="M83">
        <v>14</v>
      </c>
    </row>
    <row r="84" spans="8:13" x14ac:dyDescent="0.2">
      <c r="H84">
        <v>15</v>
      </c>
      <c r="I84">
        <v>15</v>
      </c>
      <c r="J84">
        <v>15</v>
      </c>
      <c r="K84">
        <v>15</v>
      </c>
      <c r="L84">
        <v>15</v>
      </c>
      <c r="M84">
        <v>15</v>
      </c>
    </row>
    <row r="85" spans="8:13" x14ac:dyDescent="0.2">
      <c r="H85">
        <v>16</v>
      </c>
      <c r="I85">
        <v>16</v>
      </c>
      <c r="J85">
        <v>16</v>
      </c>
      <c r="K85">
        <v>16</v>
      </c>
      <c r="L85">
        <v>16</v>
      </c>
      <c r="M85">
        <v>16</v>
      </c>
    </row>
    <row r="86" spans="8:13" x14ac:dyDescent="0.2">
      <c r="H86">
        <v>17</v>
      </c>
      <c r="I86">
        <v>17</v>
      </c>
      <c r="J86">
        <v>17</v>
      </c>
      <c r="K86">
        <v>17</v>
      </c>
      <c r="L86">
        <v>17</v>
      </c>
      <c r="M86">
        <v>17</v>
      </c>
    </row>
    <row r="87" spans="8:13" x14ac:dyDescent="0.2">
      <c r="H87">
        <v>18</v>
      </c>
      <c r="I87">
        <v>18</v>
      </c>
      <c r="J87">
        <v>18</v>
      </c>
      <c r="K87">
        <v>18</v>
      </c>
      <c r="L87">
        <v>18</v>
      </c>
      <c r="M87">
        <v>18</v>
      </c>
    </row>
    <row r="88" spans="8:13" x14ac:dyDescent="0.2">
      <c r="H88">
        <v>19</v>
      </c>
      <c r="I88">
        <v>19</v>
      </c>
      <c r="J88">
        <v>19</v>
      </c>
      <c r="K88">
        <v>19</v>
      </c>
      <c r="L88">
        <v>19</v>
      </c>
      <c r="M88">
        <v>19</v>
      </c>
    </row>
    <row r="89" spans="8:13" x14ac:dyDescent="0.2">
      <c r="H89">
        <v>20</v>
      </c>
      <c r="I89">
        <v>20</v>
      </c>
      <c r="J89">
        <v>20</v>
      </c>
      <c r="K89">
        <v>20</v>
      </c>
      <c r="L89">
        <v>20</v>
      </c>
      <c r="M89">
        <v>20</v>
      </c>
    </row>
    <row r="90" spans="8:13" x14ac:dyDescent="0.2">
      <c r="H90">
        <v>21</v>
      </c>
      <c r="I90">
        <v>21</v>
      </c>
      <c r="J90">
        <v>21</v>
      </c>
      <c r="K90">
        <v>21</v>
      </c>
      <c r="L90">
        <v>21</v>
      </c>
      <c r="M90">
        <v>21</v>
      </c>
    </row>
    <row r="91" spans="8:13" x14ac:dyDescent="0.2">
      <c r="H91">
        <v>22</v>
      </c>
      <c r="I91">
        <v>22</v>
      </c>
      <c r="J91">
        <v>22</v>
      </c>
      <c r="K91">
        <v>22</v>
      </c>
      <c r="L91">
        <v>22</v>
      </c>
      <c r="M91">
        <v>22</v>
      </c>
    </row>
    <row r="92" spans="8:13" x14ac:dyDescent="0.2">
      <c r="H92">
        <v>23</v>
      </c>
      <c r="I92">
        <v>23</v>
      </c>
      <c r="J92">
        <v>23</v>
      </c>
      <c r="K92">
        <v>23</v>
      </c>
      <c r="L92">
        <v>23</v>
      </c>
      <c r="M92">
        <v>23</v>
      </c>
    </row>
    <row r="93" spans="8:13" x14ac:dyDescent="0.2">
      <c r="H93">
        <v>24</v>
      </c>
      <c r="I93">
        <v>24</v>
      </c>
      <c r="J93">
        <v>24</v>
      </c>
      <c r="K93">
        <v>24</v>
      </c>
      <c r="L93">
        <v>24</v>
      </c>
      <c r="M93">
        <v>24</v>
      </c>
    </row>
    <row r="94" spans="8:13" x14ac:dyDescent="0.2">
      <c r="H94">
        <v>25</v>
      </c>
      <c r="I94">
        <v>25</v>
      </c>
      <c r="J94">
        <v>25</v>
      </c>
      <c r="K94">
        <v>25</v>
      </c>
      <c r="L94">
        <v>25</v>
      </c>
      <c r="M94">
        <v>25</v>
      </c>
    </row>
    <row r="95" spans="8:13" x14ac:dyDescent="0.2">
      <c r="H95">
        <v>26</v>
      </c>
      <c r="I95">
        <v>26</v>
      </c>
      <c r="J95">
        <v>26</v>
      </c>
      <c r="K95">
        <v>26</v>
      </c>
      <c r="L95">
        <v>26</v>
      </c>
      <c r="M95">
        <v>26</v>
      </c>
    </row>
    <row r="96" spans="8:13" x14ac:dyDescent="0.2">
      <c r="H96">
        <v>27</v>
      </c>
      <c r="I96">
        <v>27</v>
      </c>
      <c r="J96">
        <v>27</v>
      </c>
      <c r="K96">
        <v>27</v>
      </c>
      <c r="L96">
        <v>27</v>
      </c>
      <c r="M96">
        <v>27</v>
      </c>
    </row>
    <row r="97" spans="8:13" x14ac:dyDescent="0.2">
      <c r="H97">
        <v>28</v>
      </c>
      <c r="I97">
        <v>28</v>
      </c>
      <c r="J97">
        <v>28</v>
      </c>
      <c r="K97">
        <v>28</v>
      </c>
      <c r="L97">
        <v>28</v>
      </c>
      <c r="M97">
        <v>28</v>
      </c>
    </row>
    <row r="98" spans="8:13" x14ac:dyDescent="0.2">
      <c r="H98">
        <v>29</v>
      </c>
      <c r="I98">
        <v>29</v>
      </c>
      <c r="J98">
        <v>29</v>
      </c>
      <c r="K98">
        <v>29</v>
      </c>
      <c r="L98">
        <v>29</v>
      </c>
      <c r="M98">
        <v>29</v>
      </c>
    </row>
    <row r="99" spans="8:13" x14ac:dyDescent="0.2">
      <c r="H99">
        <v>30</v>
      </c>
      <c r="I99">
        <v>30</v>
      </c>
      <c r="J99">
        <v>30</v>
      </c>
      <c r="K99">
        <v>30</v>
      </c>
      <c r="L99">
        <v>30</v>
      </c>
      <c r="M99">
        <v>30</v>
      </c>
    </row>
    <row r="100" spans="8:13" x14ac:dyDescent="0.2">
      <c r="H100">
        <v>31</v>
      </c>
      <c r="I100">
        <v>31</v>
      </c>
      <c r="J100">
        <v>31</v>
      </c>
      <c r="K100">
        <v>31</v>
      </c>
      <c r="L100">
        <v>31</v>
      </c>
      <c r="M100">
        <v>31</v>
      </c>
    </row>
    <row r="101" spans="8:13" x14ac:dyDescent="0.2">
      <c r="H101">
        <v>32</v>
      </c>
      <c r="I101">
        <v>32</v>
      </c>
      <c r="J101">
        <v>32</v>
      </c>
      <c r="K101">
        <v>32</v>
      </c>
      <c r="L101">
        <v>32</v>
      </c>
      <c r="M101">
        <v>32</v>
      </c>
    </row>
    <row r="102" spans="8:13" x14ac:dyDescent="0.2">
      <c r="H102">
        <v>33</v>
      </c>
      <c r="I102">
        <v>33</v>
      </c>
      <c r="J102">
        <v>33</v>
      </c>
      <c r="K102">
        <v>33</v>
      </c>
      <c r="L102">
        <v>33</v>
      </c>
      <c r="M102">
        <v>33</v>
      </c>
    </row>
    <row r="103" spans="8:13" x14ac:dyDescent="0.2">
      <c r="H103">
        <v>34</v>
      </c>
      <c r="I103">
        <v>34</v>
      </c>
      <c r="J103">
        <v>34</v>
      </c>
      <c r="K103">
        <v>34</v>
      </c>
      <c r="L103">
        <v>34</v>
      </c>
      <c r="M103">
        <v>34</v>
      </c>
    </row>
    <row r="104" spans="8:13" x14ac:dyDescent="0.2">
      <c r="H104">
        <v>35</v>
      </c>
      <c r="I104">
        <v>35</v>
      </c>
      <c r="J104">
        <v>35</v>
      </c>
      <c r="K104">
        <v>35</v>
      </c>
      <c r="L104">
        <v>35</v>
      </c>
      <c r="M104">
        <v>35</v>
      </c>
    </row>
    <row r="105" spans="8:13" x14ac:dyDescent="0.2">
      <c r="H105">
        <v>36</v>
      </c>
      <c r="I105">
        <v>36</v>
      </c>
      <c r="J105">
        <v>36</v>
      </c>
      <c r="K105">
        <v>36</v>
      </c>
      <c r="L105">
        <v>36</v>
      </c>
      <c r="M105">
        <v>36</v>
      </c>
    </row>
    <row r="106" spans="8:13" x14ac:dyDescent="0.2">
      <c r="H106">
        <v>37</v>
      </c>
      <c r="I106">
        <v>37</v>
      </c>
      <c r="J106">
        <v>37</v>
      </c>
      <c r="K106">
        <v>37</v>
      </c>
      <c r="L106">
        <v>37</v>
      </c>
      <c r="M106">
        <v>37</v>
      </c>
    </row>
    <row r="107" spans="8:13" x14ac:dyDescent="0.2">
      <c r="H107">
        <v>38</v>
      </c>
      <c r="I107">
        <v>38</v>
      </c>
      <c r="J107">
        <v>38</v>
      </c>
      <c r="K107">
        <v>38</v>
      </c>
      <c r="L107">
        <v>38</v>
      </c>
      <c r="M107">
        <v>38</v>
      </c>
    </row>
    <row r="108" spans="8:13" x14ac:dyDescent="0.2">
      <c r="H108">
        <v>39</v>
      </c>
      <c r="I108">
        <v>39</v>
      </c>
      <c r="J108">
        <v>39</v>
      </c>
      <c r="K108">
        <v>39</v>
      </c>
      <c r="L108">
        <v>39</v>
      </c>
      <c r="M108">
        <v>39</v>
      </c>
    </row>
    <row r="109" spans="8:13" x14ac:dyDescent="0.2">
      <c r="H109">
        <v>40</v>
      </c>
      <c r="I109">
        <v>40</v>
      </c>
      <c r="J109">
        <v>40</v>
      </c>
      <c r="K109">
        <v>40</v>
      </c>
      <c r="L109">
        <v>40</v>
      </c>
      <c r="M109">
        <v>40</v>
      </c>
    </row>
    <row r="110" spans="8:13" x14ac:dyDescent="0.2">
      <c r="H110">
        <v>41</v>
      </c>
      <c r="I110">
        <v>41</v>
      </c>
      <c r="J110">
        <v>41</v>
      </c>
      <c r="K110">
        <v>41</v>
      </c>
      <c r="L110">
        <v>41</v>
      </c>
      <c r="M110">
        <v>41</v>
      </c>
    </row>
    <row r="111" spans="8:13" x14ac:dyDescent="0.2">
      <c r="H111">
        <v>42</v>
      </c>
      <c r="I111">
        <v>42</v>
      </c>
      <c r="J111">
        <v>42</v>
      </c>
      <c r="K111">
        <v>42</v>
      </c>
      <c r="L111">
        <v>42</v>
      </c>
      <c r="M111">
        <v>42</v>
      </c>
    </row>
    <row r="112" spans="8:13" x14ac:dyDescent="0.2">
      <c r="H112">
        <v>43</v>
      </c>
      <c r="I112">
        <v>43</v>
      </c>
      <c r="J112">
        <v>43</v>
      </c>
      <c r="K112">
        <v>43</v>
      </c>
      <c r="L112">
        <v>43</v>
      </c>
      <c r="M112">
        <v>43</v>
      </c>
    </row>
    <row r="113" spans="8:13" x14ac:dyDescent="0.2">
      <c r="H113">
        <v>44</v>
      </c>
      <c r="I113">
        <v>44</v>
      </c>
      <c r="J113">
        <v>44</v>
      </c>
      <c r="K113">
        <v>44</v>
      </c>
      <c r="L113">
        <v>44</v>
      </c>
      <c r="M113">
        <v>44</v>
      </c>
    </row>
    <row r="114" spans="8:13" x14ac:dyDescent="0.2">
      <c r="H114">
        <v>45</v>
      </c>
      <c r="I114">
        <v>45</v>
      </c>
      <c r="J114">
        <v>45</v>
      </c>
      <c r="K114">
        <v>45</v>
      </c>
      <c r="L114">
        <v>45</v>
      </c>
      <c r="M114">
        <v>45</v>
      </c>
    </row>
    <row r="115" spans="8:13" x14ac:dyDescent="0.2">
      <c r="H115">
        <v>46</v>
      </c>
      <c r="I115">
        <v>46</v>
      </c>
      <c r="J115">
        <v>46</v>
      </c>
      <c r="K115">
        <v>46</v>
      </c>
      <c r="L115">
        <v>46</v>
      </c>
      <c r="M115">
        <v>46</v>
      </c>
    </row>
    <row r="116" spans="8:13" x14ac:dyDescent="0.2">
      <c r="H116">
        <v>47</v>
      </c>
      <c r="I116">
        <v>47</v>
      </c>
      <c r="J116">
        <v>47</v>
      </c>
      <c r="K116">
        <v>47</v>
      </c>
      <c r="L116">
        <v>47</v>
      </c>
      <c r="M116">
        <v>47</v>
      </c>
    </row>
    <row r="117" spans="8:13" x14ac:dyDescent="0.2">
      <c r="H117">
        <v>48</v>
      </c>
      <c r="I117">
        <v>48</v>
      </c>
      <c r="J117">
        <v>48</v>
      </c>
      <c r="K117">
        <v>48</v>
      </c>
      <c r="L117">
        <v>48</v>
      </c>
      <c r="M117">
        <v>48</v>
      </c>
    </row>
    <row r="118" spans="8:13" x14ac:dyDescent="0.2">
      <c r="H118">
        <v>49</v>
      </c>
      <c r="I118">
        <v>49</v>
      </c>
      <c r="J118">
        <v>49</v>
      </c>
      <c r="K118">
        <v>49</v>
      </c>
      <c r="L118">
        <v>49</v>
      </c>
      <c r="M118">
        <v>49</v>
      </c>
    </row>
    <row r="119" spans="8:13" x14ac:dyDescent="0.2">
      <c r="H119">
        <v>50</v>
      </c>
      <c r="I119">
        <v>50</v>
      </c>
      <c r="J119">
        <v>50</v>
      </c>
      <c r="K119">
        <v>50</v>
      </c>
      <c r="L119">
        <v>50</v>
      </c>
      <c r="M119">
        <v>50</v>
      </c>
    </row>
    <row r="120" spans="8:13" x14ac:dyDescent="0.2">
      <c r="H120">
        <v>51</v>
      </c>
      <c r="I120">
        <v>51</v>
      </c>
      <c r="J120">
        <v>51</v>
      </c>
      <c r="K120">
        <v>51</v>
      </c>
      <c r="L120">
        <v>51</v>
      </c>
      <c r="M120">
        <v>51</v>
      </c>
    </row>
    <row r="121" spans="8:13" x14ac:dyDescent="0.2">
      <c r="H121">
        <v>52</v>
      </c>
      <c r="I121">
        <v>52</v>
      </c>
      <c r="J121">
        <v>52</v>
      </c>
      <c r="K121">
        <v>52</v>
      </c>
      <c r="L121">
        <v>52</v>
      </c>
      <c r="M121">
        <v>52</v>
      </c>
    </row>
    <row r="122" spans="8:13" x14ac:dyDescent="0.2">
      <c r="H122">
        <v>53</v>
      </c>
      <c r="I122">
        <v>53</v>
      </c>
      <c r="J122">
        <v>53</v>
      </c>
      <c r="K122">
        <v>53</v>
      </c>
      <c r="L122">
        <v>53</v>
      </c>
      <c r="M122">
        <v>53</v>
      </c>
    </row>
    <row r="123" spans="8:13" x14ac:dyDescent="0.2">
      <c r="H123">
        <v>54</v>
      </c>
      <c r="I123">
        <v>54</v>
      </c>
      <c r="J123">
        <v>54</v>
      </c>
      <c r="K123">
        <v>54</v>
      </c>
      <c r="L123">
        <v>54</v>
      </c>
      <c r="M123">
        <v>54</v>
      </c>
    </row>
    <row r="124" spans="8:13" x14ac:dyDescent="0.2">
      <c r="H124">
        <v>55</v>
      </c>
      <c r="I124">
        <v>55</v>
      </c>
      <c r="J124">
        <v>55</v>
      </c>
      <c r="K124">
        <v>55</v>
      </c>
      <c r="L124">
        <v>55</v>
      </c>
      <c r="M124">
        <v>55</v>
      </c>
    </row>
    <row r="125" spans="8:13" x14ac:dyDescent="0.2">
      <c r="H125">
        <v>56</v>
      </c>
      <c r="I125">
        <v>56</v>
      </c>
      <c r="J125">
        <v>56</v>
      </c>
      <c r="K125">
        <v>56</v>
      </c>
      <c r="L125">
        <v>56</v>
      </c>
      <c r="M125">
        <v>56</v>
      </c>
    </row>
    <row r="126" spans="8:13" x14ac:dyDescent="0.2">
      <c r="H126">
        <v>57</v>
      </c>
      <c r="I126">
        <v>57</v>
      </c>
      <c r="J126">
        <v>57</v>
      </c>
      <c r="K126">
        <v>57</v>
      </c>
      <c r="L126">
        <v>57</v>
      </c>
      <c r="M126">
        <v>57</v>
      </c>
    </row>
    <row r="127" spans="8:13" x14ac:dyDescent="0.2">
      <c r="H127">
        <v>58</v>
      </c>
      <c r="I127">
        <v>58</v>
      </c>
      <c r="J127">
        <v>58</v>
      </c>
      <c r="K127">
        <v>58</v>
      </c>
      <c r="L127">
        <v>58</v>
      </c>
      <c r="M127">
        <v>58</v>
      </c>
    </row>
    <row r="128" spans="8:13" x14ac:dyDescent="0.2">
      <c r="H128">
        <v>59</v>
      </c>
      <c r="I128">
        <v>59</v>
      </c>
      <c r="J128">
        <v>59</v>
      </c>
      <c r="K128">
        <v>59</v>
      </c>
      <c r="L128">
        <v>59</v>
      </c>
      <c r="M128">
        <v>59</v>
      </c>
    </row>
    <row r="129" spans="8:13" x14ac:dyDescent="0.2">
      <c r="H129">
        <v>60</v>
      </c>
      <c r="I129">
        <v>60</v>
      </c>
      <c r="J129">
        <v>60</v>
      </c>
      <c r="K129">
        <v>60</v>
      </c>
      <c r="L129">
        <v>60</v>
      </c>
      <c r="M129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3C65C4-8332-2647-9864-A13B965085DE}">
  <dimension ref="A1:J24"/>
  <sheetViews>
    <sheetView workbookViewId="0">
      <selection activeCell="C20" sqref="C20"/>
    </sheetView>
  </sheetViews>
  <sheetFormatPr baseColWidth="10" defaultRowHeight="15" x14ac:dyDescent="0.2"/>
  <cols>
    <col min="2" max="2" width="16" bestFit="1" customWidth="1"/>
    <col min="3" max="3" width="14.83203125" bestFit="1" customWidth="1"/>
    <col min="4" max="4" width="12.5" bestFit="1" customWidth="1"/>
    <col min="6" max="6" width="13.1640625" customWidth="1"/>
    <col min="8" max="8" width="16.1640625" customWidth="1"/>
  </cols>
  <sheetData>
    <row r="1" spans="1:10" x14ac:dyDescent="0.2">
      <c r="A1" t="s">
        <v>17</v>
      </c>
      <c r="C1" t="s">
        <v>14</v>
      </c>
      <c r="D1" t="s">
        <v>13</v>
      </c>
      <c r="E1" t="s">
        <v>16</v>
      </c>
    </row>
    <row r="2" spans="1:10" x14ac:dyDescent="0.2">
      <c r="A2">
        <f>'RT 1'!E66</f>
        <v>448.34616065573789</v>
      </c>
      <c r="B2">
        <v>0</v>
      </c>
      <c r="C2">
        <f>(100-0)/(E2-A2)</f>
        <v>-0.60025160776163033</v>
      </c>
      <c r="D2">
        <f>0-C2*A2</f>
        <v>269.1205037673609</v>
      </c>
      <c r="E2">
        <f>'RT 1'!G66</f>
        <v>281.74935573770489</v>
      </c>
    </row>
    <row r="4" spans="1:10" x14ac:dyDescent="0.2">
      <c r="E4" s="8"/>
      <c r="F4" s="8"/>
      <c r="G4" s="8"/>
      <c r="H4" s="8"/>
      <c r="I4" s="8"/>
      <c r="J4" s="8"/>
    </row>
    <row r="5" spans="1:10" ht="16" thickBot="1" x14ac:dyDescent="0.25">
      <c r="E5" s="9"/>
      <c r="F5" s="9"/>
      <c r="G5" s="9"/>
      <c r="H5" s="9"/>
      <c r="I5" s="9"/>
      <c r="J5" s="8"/>
    </row>
    <row r="6" spans="1:10" x14ac:dyDescent="0.2">
      <c r="B6" s="13" t="s">
        <v>15</v>
      </c>
      <c r="C6" s="14" t="s">
        <v>22</v>
      </c>
      <c r="D6" s="15" t="s">
        <v>23</v>
      </c>
      <c r="E6" s="9"/>
      <c r="F6" s="10"/>
      <c r="G6" s="9"/>
      <c r="H6" s="9"/>
      <c r="I6" s="9"/>
      <c r="J6" s="8"/>
    </row>
    <row r="7" spans="1:10" x14ac:dyDescent="0.2">
      <c r="B7" s="16" t="s">
        <v>19</v>
      </c>
      <c r="C7" s="11">
        <f>'RT 1'!I66</f>
        <v>425.23283606557379</v>
      </c>
      <c r="D7" s="17">
        <f>($C$2*C7)+$D$2</f>
        <v>13.87381024596246</v>
      </c>
      <c r="E7" s="9"/>
      <c r="F7" s="9"/>
      <c r="G7" s="9"/>
      <c r="H7" s="9"/>
      <c r="I7" s="9"/>
      <c r="J7" s="8"/>
    </row>
    <row r="8" spans="1:10" x14ac:dyDescent="0.2">
      <c r="B8" s="16" t="s">
        <v>20</v>
      </c>
      <c r="C8" s="11">
        <f xml:space="preserve"> 'RT 1'!K66</f>
        <v>417.7128836065574</v>
      </c>
      <c r="D8" s="17">
        <f>($C$2*C8)+$D$2</f>
        <v>18.387673799778071</v>
      </c>
      <c r="E8" s="9"/>
      <c r="F8" s="9"/>
      <c r="G8" s="9"/>
      <c r="H8" s="9"/>
      <c r="I8" s="9"/>
      <c r="J8" s="8"/>
    </row>
    <row r="9" spans="1:10" x14ac:dyDescent="0.2">
      <c r="B9" s="16" t="s">
        <v>21</v>
      </c>
      <c r="C9" s="11">
        <f>'RT 1'!M66</f>
        <v>367.70829836065576</v>
      </c>
      <c r="D9" s="17">
        <f>($C$2*C9)+$D$2</f>
        <v>48.403006489084021</v>
      </c>
      <c r="E9" s="9"/>
      <c r="F9" s="9"/>
      <c r="G9" s="9"/>
      <c r="H9" s="9"/>
      <c r="I9" s="9"/>
      <c r="J9" s="8"/>
    </row>
    <row r="10" spans="1:10" x14ac:dyDescent="0.2">
      <c r="B10" s="18" t="s">
        <v>18</v>
      </c>
      <c r="C10" s="12"/>
      <c r="D10" s="19"/>
      <c r="E10" s="9"/>
      <c r="F10" s="10"/>
      <c r="G10" s="9"/>
      <c r="H10" s="9"/>
      <c r="I10" s="9"/>
      <c r="J10" s="8"/>
    </row>
    <row r="11" spans="1:10" x14ac:dyDescent="0.2">
      <c r="B11" s="20" t="s">
        <v>19</v>
      </c>
      <c r="C11" s="12">
        <f>'43°C 1'!I66</f>
        <v>381.26325434262304</v>
      </c>
      <c r="D11" s="19">
        <f>($C$2*C11)+$D$2</f>
        <v>40.266622367770026</v>
      </c>
      <c r="E11" s="9"/>
      <c r="F11" s="9"/>
      <c r="G11" s="9"/>
      <c r="H11" s="9"/>
      <c r="I11" s="9"/>
      <c r="J11" s="8"/>
    </row>
    <row r="12" spans="1:10" x14ac:dyDescent="0.2">
      <c r="B12" s="20" t="s">
        <v>20</v>
      </c>
      <c r="C12" s="12">
        <f>'43°C 1'!K66</f>
        <v>333.20266229508178</v>
      </c>
      <c r="D12" s="19">
        <f>($C$2*C12)+$D$2</f>
        <v>69.115070014282509</v>
      </c>
      <c r="E12" s="9"/>
      <c r="F12" s="9"/>
      <c r="G12" s="9"/>
      <c r="H12" s="9"/>
      <c r="I12" s="9"/>
      <c r="J12" s="8"/>
    </row>
    <row r="13" spans="1:10" ht="16" thickBot="1" x14ac:dyDescent="0.25">
      <c r="B13" s="20" t="s">
        <v>21</v>
      </c>
      <c r="C13" s="21">
        <f>'43°C 1'!M66</f>
        <v>327.23919344262293</v>
      </c>
      <c r="D13" s="22">
        <f>($C$2*C13)+$D$2</f>
        <v>72.694651780807334</v>
      </c>
      <c r="E13" s="9"/>
      <c r="F13" s="9"/>
      <c r="G13" s="9"/>
      <c r="H13" s="9"/>
      <c r="I13" s="9"/>
      <c r="J13" s="8"/>
    </row>
    <row r="14" spans="1:10" x14ac:dyDescent="0.2">
      <c r="E14" s="9"/>
      <c r="F14" s="9"/>
      <c r="G14" s="9"/>
      <c r="H14" s="9"/>
      <c r="I14" s="9"/>
      <c r="J14" s="8"/>
    </row>
    <row r="15" spans="1:10" x14ac:dyDescent="0.2">
      <c r="E15" s="9"/>
      <c r="F15" s="9"/>
      <c r="G15" s="9"/>
      <c r="H15" s="9"/>
      <c r="I15" s="9"/>
      <c r="J15" s="8"/>
    </row>
    <row r="16" spans="1:10" x14ac:dyDescent="0.2">
      <c r="C16" s="16" t="s">
        <v>5</v>
      </c>
      <c r="D16" s="23">
        <f>D7</f>
        <v>13.87381024596246</v>
      </c>
      <c r="E16" s="9"/>
      <c r="F16" s="9"/>
      <c r="G16" s="9"/>
      <c r="H16" s="9"/>
      <c r="I16" s="9"/>
      <c r="J16" s="8"/>
    </row>
    <row r="17" spans="3:10" x14ac:dyDescent="0.2">
      <c r="C17" s="16" t="s">
        <v>20</v>
      </c>
      <c r="D17" s="23">
        <f>D8</f>
        <v>18.387673799778071</v>
      </c>
      <c r="E17" s="9"/>
      <c r="F17" s="9"/>
      <c r="G17" s="9"/>
      <c r="H17" s="9"/>
      <c r="I17" s="9"/>
      <c r="J17" s="8"/>
    </row>
    <row r="18" spans="3:10" x14ac:dyDescent="0.2">
      <c r="C18" s="16" t="s">
        <v>21</v>
      </c>
      <c r="D18" s="23">
        <f>D9</f>
        <v>48.403006489084021</v>
      </c>
      <c r="E18" s="9"/>
      <c r="F18" s="9"/>
      <c r="G18" s="9"/>
      <c r="H18" s="9"/>
      <c r="I18" s="9"/>
      <c r="J18" s="8"/>
    </row>
    <row r="19" spans="3:10" x14ac:dyDescent="0.2">
      <c r="C19" s="16" t="s">
        <v>24</v>
      </c>
      <c r="D19" s="23">
        <f>D11</f>
        <v>40.266622367770026</v>
      </c>
      <c r="E19" s="9"/>
      <c r="F19" s="9"/>
      <c r="G19" s="9"/>
      <c r="H19" s="9"/>
      <c r="I19" s="9"/>
      <c r="J19" s="8"/>
    </row>
    <row r="20" spans="3:10" x14ac:dyDescent="0.2">
      <c r="C20" s="16" t="s">
        <v>20</v>
      </c>
      <c r="D20" s="23">
        <f>D12</f>
        <v>69.115070014282509</v>
      </c>
      <c r="E20" s="9"/>
      <c r="F20" s="9"/>
      <c r="G20" s="9"/>
      <c r="H20" s="9"/>
      <c r="I20" s="9"/>
      <c r="J20" s="8"/>
    </row>
    <row r="21" spans="3:10" x14ac:dyDescent="0.2">
      <c r="C21" s="16" t="s">
        <v>21</v>
      </c>
      <c r="D21" s="23">
        <f>D13</f>
        <v>72.694651780807334</v>
      </c>
      <c r="E21" s="9"/>
      <c r="F21" s="9"/>
      <c r="G21" s="9"/>
      <c r="H21" s="9"/>
      <c r="I21" s="9"/>
      <c r="J21" s="8"/>
    </row>
    <row r="22" spans="3:10" x14ac:dyDescent="0.2">
      <c r="E22" s="9"/>
      <c r="F22" s="9"/>
      <c r="G22" s="9"/>
      <c r="H22" s="9"/>
      <c r="I22" s="9"/>
      <c r="J22" s="8"/>
    </row>
    <row r="23" spans="3:10" x14ac:dyDescent="0.2">
      <c r="E23" s="8"/>
      <c r="F23" s="8"/>
      <c r="G23" s="8"/>
      <c r="H23" s="8"/>
      <c r="I23" s="8"/>
      <c r="J23" s="8"/>
    </row>
    <row r="24" spans="3:10" x14ac:dyDescent="0.2">
      <c r="E24" s="8"/>
      <c r="F24" s="8"/>
      <c r="G24" s="8"/>
      <c r="H24" s="8"/>
      <c r="I24" s="8"/>
      <c r="J24" s="8"/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EF54B3-254E-A447-8138-F20106232FDE}">
  <dimension ref="A1:M134"/>
  <sheetViews>
    <sheetView workbookViewId="0">
      <selection sqref="A1:M1"/>
    </sheetView>
  </sheetViews>
  <sheetFormatPr baseColWidth="10" defaultColWidth="9.1640625" defaultRowHeight="15" x14ac:dyDescent="0.2"/>
  <cols>
    <col min="2" max="3" width="11.5" bestFit="1" customWidth="1"/>
    <col min="4" max="4" width="24.33203125" bestFit="1" customWidth="1"/>
    <col min="5" max="5" width="24" bestFit="1" customWidth="1"/>
    <col min="6" max="6" width="24.33203125" customWidth="1"/>
    <col min="7" max="7" width="24" customWidth="1"/>
    <col min="8" max="8" width="24.33203125" customWidth="1"/>
    <col min="9" max="10" width="24" customWidth="1"/>
    <col min="11" max="11" width="24.33203125" customWidth="1"/>
    <col min="12" max="12" width="24" customWidth="1"/>
    <col min="13" max="13" width="24.83203125" bestFit="1" customWidth="1"/>
    <col min="14" max="14" width="27.83203125" customWidth="1"/>
    <col min="15" max="15" width="25.6640625" customWidth="1"/>
    <col min="18" max="18" width="21.6640625" customWidth="1"/>
    <col min="19" max="19" width="24.1640625" customWidth="1"/>
  </cols>
  <sheetData>
    <row r="1" spans="1:13" x14ac:dyDescent="0.2">
      <c r="A1" t="s">
        <v>25</v>
      </c>
      <c r="B1" t="s">
        <v>26</v>
      </c>
      <c r="C1" t="s">
        <v>27</v>
      </c>
      <c r="D1" t="s">
        <v>28</v>
      </c>
      <c r="E1" t="s">
        <v>29</v>
      </c>
      <c r="F1" t="s">
        <v>12</v>
      </c>
      <c r="G1" t="s">
        <v>11</v>
      </c>
      <c r="H1" t="s">
        <v>36</v>
      </c>
      <c r="I1" t="s">
        <v>37</v>
      </c>
      <c r="J1" t="s">
        <v>38</v>
      </c>
      <c r="K1" t="s">
        <v>39</v>
      </c>
      <c r="L1" t="s">
        <v>40</v>
      </c>
      <c r="M1" t="s">
        <v>41</v>
      </c>
    </row>
    <row r="2" spans="1:13" x14ac:dyDescent="0.2">
      <c r="A2" s="4">
        <v>0</v>
      </c>
      <c r="B2">
        <v>-9.5936000000000003</v>
      </c>
      <c r="C2">
        <v>420.05200000000002</v>
      </c>
      <c r="D2">
        <v>25.5778</v>
      </c>
      <c r="E2">
        <v>410.46300000000002</v>
      </c>
      <c r="F2">
        <v>68.808199999999999</v>
      </c>
      <c r="G2">
        <v>253.39699999999999</v>
      </c>
      <c r="H2">
        <v>-46.662500000000001</v>
      </c>
      <c r="I2">
        <v>269.66399999999999</v>
      </c>
      <c r="J2">
        <v>62.339700000000001</v>
      </c>
      <c r="K2">
        <v>374.12799999999999</v>
      </c>
      <c r="L2">
        <v>12.6675</v>
      </c>
      <c r="M2">
        <v>243.12200000000001</v>
      </c>
    </row>
    <row r="3" spans="1:13" x14ac:dyDescent="0.2">
      <c r="A3" s="5">
        <v>1</v>
      </c>
      <c r="B3">
        <v>-8.5016999999999996</v>
      </c>
      <c r="C3">
        <v>419.44799999999998</v>
      </c>
      <c r="D3">
        <v>30.724399999999999</v>
      </c>
      <c r="E3">
        <v>403.64</v>
      </c>
      <c r="F3">
        <v>56.623199999999997</v>
      </c>
      <c r="G3">
        <v>257.40199999999999</v>
      </c>
      <c r="H3">
        <v>-44.688000000000002</v>
      </c>
      <c r="I3">
        <v>272.96899999999999</v>
      </c>
      <c r="J3">
        <v>56.418500000000002</v>
      </c>
      <c r="K3">
        <v>379.41899999999998</v>
      </c>
      <c r="L3">
        <v>5.1689999999999996</v>
      </c>
      <c r="M3">
        <v>238.62700000000001</v>
      </c>
    </row>
    <row r="4" spans="1:13" x14ac:dyDescent="0.2">
      <c r="A4" s="4">
        <v>2</v>
      </c>
      <c r="B4">
        <v>-6.7481</v>
      </c>
      <c r="C4">
        <v>413.25700000000001</v>
      </c>
      <c r="D4">
        <v>26.749400000000001</v>
      </c>
      <c r="E4">
        <v>401.435</v>
      </c>
      <c r="F4">
        <v>57.744599999999998</v>
      </c>
      <c r="G4">
        <v>253.06899999999999</v>
      </c>
      <c r="H4">
        <v>-46.343499999999999</v>
      </c>
      <c r="I4">
        <v>267.42599999999999</v>
      </c>
      <c r="J4">
        <v>50.497199999999999</v>
      </c>
      <c r="K4">
        <v>383.22199999999998</v>
      </c>
      <c r="L4">
        <v>-15.0303</v>
      </c>
      <c r="M4">
        <v>231.072</v>
      </c>
    </row>
    <row r="5" spans="1:13" x14ac:dyDescent="0.2">
      <c r="A5" s="5">
        <v>3</v>
      </c>
      <c r="B5">
        <v>-4.6780999999999997</v>
      </c>
      <c r="C5">
        <v>401.8</v>
      </c>
      <c r="D5">
        <v>29.6233</v>
      </c>
      <c r="E5">
        <v>391.67</v>
      </c>
      <c r="F5">
        <v>55.767699999999998</v>
      </c>
      <c r="G5">
        <v>245.88200000000001</v>
      </c>
      <c r="H5">
        <v>-41.640099999999997</v>
      </c>
      <c r="I5">
        <v>264.49900000000002</v>
      </c>
      <c r="J5">
        <v>44.576000000000001</v>
      </c>
      <c r="K5">
        <v>383.22800000000001</v>
      </c>
      <c r="L5">
        <v>-10.7012</v>
      </c>
      <c r="M5">
        <v>233.85</v>
      </c>
    </row>
    <row r="6" spans="1:13" x14ac:dyDescent="0.2">
      <c r="A6" s="4">
        <v>4</v>
      </c>
      <c r="B6">
        <v>-5.3777999999999997</v>
      </c>
      <c r="C6">
        <v>396.39299999999997</v>
      </c>
      <c r="D6">
        <v>31.900099999999998</v>
      </c>
      <c r="E6">
        <v>389.25</v>
      </c>
      <c r="F6">
        <v>53.092599999999997</v>
      </c>
      <c r="G6">
        <v>238.548</v>
      </c>
      <c r="H6">
        <v>-10.836</v>
      </c>
      <c r="I6">
        <v>264.79300000000001</v>
      </c>
      <c r="J6">
        <v>38.654800000000002</v>
      </c>
      <c r="K6">
        <v>383.233</v>
      </c>
      <c r="L6">
        <v>-13.218299999999999</v>
      </c>
      <c r="M6">
        <v>234.631</v>
      </c>
    </row>
    <row r="7" spans="1:13" x14ac:dyDescent="0.2">
      <c r="A7" s="5">
        <v>5</v>
      </c>
      <c r="B7">
        <v>-4.4634</v>
      </c>
      <c r="C7">
        <v>406.86099999999999</v>
      </c>
      <c r="D7">
        <v>34.176900000000003</v>
      </c>
      <c r="E7">
        <v>399.08600000000001</v>
      </c>
      <c r="F7">
        <v>52.853900000000003</v>
      </c>
      <c r="G7">
        <v>234.44300000000001</v>
      </c>
      <c r="H7">
        <v>-41.833599999999997</v>
      </c>
      <c r="I7">
        <v>265.09100000000001</v>
      </c>
      <c r="J7">
        <v>36.8703</v>
      </c>
      <c r="K7">
        <v>383.23899999999998</v>
      </c>
      <c r="L7">
        <v>-12.9133</v>
      </c>
      <c r="M7">
        <v>238.97200000000001</v>
      </c>
    </row>
    <row r="8" spans="1:13" x14ac:dyDescent="0.2">
      <c r="A8" s="4">
        <v>6</v>
      </c>
      <c r="B8">
        <v>-4.2088999999999999</v>
      </c>
      <c r="C8">
        <v>411.77499999999998</v>
      </c>
      <c r="D8">
        <v>36.453699999999998</v>
      </c>
      <c r="E8">
        <v>400.45699999999999</v>
      </c>
      <c r="F8">
        <v>56.027299999999997</v>
      </c>
      <c r="G8">
        <v>244.39599999999999</v>
      </c>
      <c r="H8">
        <v>-43.2986</v>
      </c>
      <c r="I8">
        <v>265.39</v>
      </c>
      <c r="J8">
        <v>41.477600000000002</v>
      </c>
      <c r="K8">
        <v>383.24400000000003</v>
      </c>
      <c r="L8">
        <v>-10.357200000000001</v>
      </c>
      <c r="M8">
        <v>244.92400000000001</v>
      </c>
    </row>
    <row r="9" spans="1:13" x14ac:dyDescent="0.2">
      <c r="A9" s="5">
        <v>7</v>
      </c>
      <c r="B9">
        <v>-3.9868999999999999</v>
      </c>
      <c r="C9">
        <v>412.07799999999997</v>
      </c>
      <c r="D9">
        <v>38.730499999999999</v>
      </c>
      <c r="E9">
        <v>401.51900000000001</v>
      </c>
      <c r="F9">
        <v>56.6036</v>
      </c>
      <c r="G9">
        <v>253.01900000000001</v>
      </c>
      <c r="H9">
        <v>-42.9754</v>
      </c>
      <c r="I9">
        <v>265.68900000000002</v>
      </c>
      <c r="J9">
        <v>41.851999999999997</v>
      </c>
      <c r="K9">
        <v>383.24900000000002</v>
      </c>
      <c r="L9">
        <v>-12.9533</v>
      </c>
      <c r="M9">
        <v>244.434</v>
      </c>
    </row>
    <row r="10" spans="1:13" x14ac:dyDescent="0.2">
      <c r="A10" s="4">
        <v>8</v>
      </c>
      <c r="B10">
        <v>-0.69479999999999997</v>
      </c>
      <c r="C10">
        <v>426.72500000000002</v>
      </c>
      <c r="D10">
        <v>41.007300000000001</v>
      </c>
      <c r="E10">
        <v>404.27300000000002</v>
      </c>
      <c r="F10">
        <v>54.488500000000002</v>
      </c>
      <c r="G10">
        <v>260.66899999999998</v>
      </c>
      <c r="H10">
        <v>-36.901699999999998</v>
      </c>
      <c r="I10">
        <v>265.98700000000002</v>
      </c>
      <c r="J10">
        <v>39.856999999999999</v>
      </c>
      <c r="K10">
        <v>383.255</v>
      </c>
      <c r="L10">
        <v>-15.459899999999999</v>
      </c>
      <c r="M10">
        <v>234.66</v>
      </c>
    </row>
    <row r="11" spans="1:13" x14ac:dyDescent="0.2">
      <c r="A11" s="5">
        <v>9</v>
      </c>
      <c r="B11">
        <v>0.80500000000000005</v>
      </c>
      <c r="C11">
        <v>438.37799999999999</v>
      </c>
      <c r="D11">
        <v>40.115600000000001</v>
      </c>
      <c r="E11">
        <v>433.23399999999998</v>
      </c>
      <c r="F11">
        <v>55.389000000000003</v>
      </c>
      <c r="G11">
        <v>268.31799999999998</v>
      </c>
      <c r="H11">
        <v>-41.462400000000002</v>
      </c>
      <c r="I11">
        <v>266.286</v>
      </c>
      <c r="J11">
        <v>35.131599999999999</v>
      </c>
      <c r="K11">
        <v>383.26</v>
      </c>
      <c r="L11">
        <v>-14.7399</v>
      </c>
      <c r="M11">
        <v>227.65799999999999</v>
      </c>
    </row>
    <row r="12" spans="1:13" x14ac:dyDescent="0.2">
      <c r="A12" s="4">
        <v>10</v>
      </c>
      <c r="B12">
        <v>1.4330000000000001</v>
      </c>
      <c r="C12">
        <v>451.69400000000002</v>
      </c>
      <c r="D12">
        <v>42.997300000000003</v>
      </c>
      <c r="E12">
        <v>475.26400000000001</v>
      </c>
      <c r="F12">
        <v>56.050899999999999</v>
      </c>
      <c r="G12">
        <v>273.39600000000002</v>
      </c>
      <c r="H12">
        <v>-42.0749</v>
      </c>
      <c r="I12">
        <v>266.58499999999998</v>
      </c>
      <c r="J12">
        <v>34.445599999999999</v>
      </c>
      <c r="K12">
        <v>383.26600000000002</v>
      </c>
      <c r="L12">
        <v>-10.7521</v>
      </c>
      <c r="M12">
        <v>220.61199999999999</v>
      </c>
    </row>
    <row r="13" spans="1:13" x14ac:dyDescent="0.2">
      <c r="A13" s="5">
        <v>11</v>
      </c>
      <c r="B13">
        <v>2.1368</v>
      </c>
      <c r="C13">
        <v>449.21899999999999</v>
      </c>
      <c r="D13">
        <v>43.366100000000003</v>
      </c>
      <c r="E13">
        <v>490.94299999999998</v>
      </c>
      <c r="F13">
        <v>55.323900000000002</v>
      </c>
      <c r="G13">
        <v>277.37400000000002</v>
      </c>
      <c r="H13">
        <v>-41.665300000000002</v>
      </c>
      <c r="I13">
        <v>266.88400000000001</v>
      </c>
      <c r="J13">
        <v>33.935200000000002</v>
      </c>
      <c r="K13">
        <v>383.27100000000002</v>
      </c>
      <c r="L13">
        <v>-9.2227999999999994</v>
      </c>
      <c r="M13">
        <v>213.73</v>
      </c>
    </row>
    <row r="14" spans="1:13" x14ac:dyDescent="0.2">
      <c r="A14" s="4">
        <v>12</v>
      </c>
      <c r="B14">
        <v>0.53210000000000002</v>
      </c>
      <c r="C14">
        <v>447.76900000000001</v>
      </c>
      <c r="D14">
        <v>43.590299999999999</v>
      </c>
      <c r="E14">
        <v>475.69799999999998</v>
      </c>
      <c r="F14">
        <v>72.876000000000005</v>
      </c>
      <c r="G14">
        <v>231.072</v>
      </c>
      <c r="H14">
        <v>-41.255699999999997</v>
      </c>
      <c r="I14">
        <v>267.18200000000002</v>
      </c>
      <c r="J14">
        <v>31.2409</v>
      </c>
      <c r="K14">
        <v>383.27600000000001</v>
      </c>
      <c r="L14">
        <v>-6.4497</v>
      </c>
      <c r="M14">
        <v>208.11</v>
      </c>
    </row>
    <row r="15" spans="1:13" x14ac:dyDescent="0.2">
      <c r="A15" s="5">
        <v>13</v>
      </c>
      <c r="B15">
        <v>0.5857</v>
      </c>
      <c r="C15">
        <v>448.08800000000002</v>
      </c>
      <c r="D15">
        <v>41.890099999999997</v>
      </c>
      <c r="E15">
        <v>446.19900000000001</v>
      </c>
      <c r="F15">
        <v>56.247</v>
      </c>
      <c r="G15">
        <v>233.85</v>
      </c>
      <c r="H15">
        <v>-40.8461</v>
      </c>
      <c r="I15">
        <v>267.48099999999999</v>
      </c>
      <c r="J15">
        <v>30.1431</v>
      </c>
      <c r="K15">
        <v>383.28199999999998</v>
      </c>
      <c r="L15">
        <v>-3.3448000000000002</v>
      </c>
      <c r="M15">
        <v>204.66499999999999</v>
      </c>
    </row>
    <row r="16" spans="1:13" x14ac:dyDescent="0.2">
      <c r="A16" s="4">
        <v>14</v>
      </c>
      <c r="B16">
        <v>-0.96140000000000003</v>
      </c>
      <c r="C16">
        <v>439.75400000000002</v>
      </c>
      <c r="D16">
        <v>34.002400000000002</v>
      </c>
      <c r="E16">
        <v>442.67399999999998</v>
      </c>
      <c r="F16">
        <v>52.972499999999997</v>
      </c>
      <c r="G16">
        <v>234.631</v>
      </c>
      <c r="H16">
        <v>-40.436500000000002</v>
      </c>
      <c r="I16">
        <v>267.77999999999997</v>
      </c>
      <c r="J16">
        <v>32.327300000000001</v>
      </c>
      <c r="K16">
        <v>383.28699999999998</v>
      </c>
      <c r="L16">
        <v>-2.5179999999999998</v>
      </c>
      <c r="M16">
        <v>202.79</v>
      </c>
    </row>
    <row r="17" spans="1:13" x14ac:dyDescent="0.2">
      <c r="A17" s="5">
        <v>15</v>
      </c>
      <c r="B17">
        <v>-5.0119999999999996</v>
      </c>
      <c r="C17">
        <v>436.67399999999998</v>
      </c>
      <c r="D17">
        <v>21.113800000000001</v>
      </c>
      <c r="E17">
        <v>439.81799999999998</v>
      </c>
      <c r="F17">
        <v>54.224400000000003</v>
      </c>
      <c r="G17">
        <v>238.97200000000001</v>
      </c>
      <c r="H17">
        <v>-40.026899999999998</v>
      </c>
      <c r="I17">
        <v>268.07799999999997</v>
      </c>
      <c r="J17">
        <v>33.839300000000001</v>
      </c>
      <c r="K17">
        <v>383.29300000000001</v>
      </c>
      <c r="L17">
        <v>-2.4809999999999999</v>
      </c>
      <c r="M17">
        <v>198.99199999999999</v>
      </c>
    </row>
    <row r="18" spans="1:13" x14ac:dyDescent="0.2">
      <c r="A18" s="4">
        <v>16</v>
      </c>
      <c r="B18">
        <v>-5.0948000000000002</v>
      </c>
      <c r="C18">
        <v>428.83499999999998</v>
      </c>
      <c r="D18">
        <v>19.3611</v>
      </c>
      <c r="E18">
        <v>439.721</v>
      </c>
      <c r="F18">
        <v>58.063499999999998</v>
      </c>
      <c r="G18">
        <v>188.517</v>
      </c>
      <c r="H18">
        <v>-39.617400000000004</v>
      </c>
      <c r="I18">
        <v>268.37700000000001</v>
      </c>
      <c r="J18">
        <v>33.836300000000001</v>
      </c>
      <c r="K18">
        <v>383.298</v>
      </c>
      <c r="L18">
        <v>-2.5678000000000001</v>
      </c>
      <c r="M18">
        <v>197.47900000000001</v>
      </c>
    </row>
    <row r="19" spans="1:13" x14ac:dyDescent="0.2">
      <c r="A19" s="5">
        <v>17</v>
      </c>
      <c r="B19">
        <v>-5.3722000000000003</v>
      </c>
      <c r="C19">
        <v>423.88900000000001</v>
      </c>
      <c r="D19">
        <v>18.5092</v>
      </c>
      <c r="E19">
        <v>443.07</v>
      </c>
      <c r="F19">
        <v>56.591500000000003</v>
      </c>
      <c r="G19">
        <v>182.50899999999999</v>
      </c>
      <c r="H19">
        <v>-39.207799999999999</v>
      </c>
      <c r="I19">
        <v>268.67599999999999</v>
      </c>
      <c r="J19">
        <v>34.090200000000003</v>
      </c>
      <c r="K19">
        <v>383.303</v>
      </c>
      <c r="L19">
        <v>-4.5728900000000001</v>
      </c>
      <c r="M19">
        <v>202.22800000000001</v>
      </c>
    </row>
    <row r="20" spans="1:13" x14ac:dyDescent="0.2">
      <c r="A20" s="4">
        <v>18</v>
      </c>
      <c r="B20">
        <v>-5.5193000000000003</v>
      </c>
      <c r="C20">
        <v>417.35899999999998</v>
      </c>
      <c r="D20">
        <v>17.317900000000002</v>
      </c>
      <c r="E20">
        <v>478.98899999999998</v>
      </c>
      <c r="F20">
        <v>65.389700000000005</v>
      </c>
      <c r="G20">
        <v>178.73400000000001</v>
      </c>
      <c r="H20">
        <v>-38.798200000000001</v>
      </c>
      <c r="I20">
        <v>268.97500000000002</v>
      </c>
      <c r="J20">
        <v>34.344099999999997</v>
      </c>
      <c r="K20">
        <v>383.30900000000003</v>
      </c>
      <c r="L20">
        <v>-6.5779699999999997</v>
      </c>
      <c r="M20">
        <v>222.19200000000001</v>
      </c>
    </row>
    <row r="21" spans="1:13" x14ac:dyDescent="0.2">
      <c r="A21" s="5">
        <v>19</v>
      </c>
      <c r="B21">
        <v>-4.4539999999999997</v>
      </c>
      <c r="C21">
        <v>413.85500000000002</v>
      </c>
      <c r="D21">
        <v>21.181799999999999</v>
      </c>
      <c r="E21">
        <v>508.113</v>
      </c>
      <c r="F21">
        <v>65.941599999999994</v>
      </c>
      <c r="G21">
        <v>179.72200000000001</v>
      </c>
      <c r="H21">
        <v>-38.388599999999997</v>
      </c>
      <c r="I21">
        <v>269.27300000000002</v>
      </c>
      <c r="J21">
        <v>34.597999999999999</v>
      </c>
      <c r="K21">
        <v>383.31400000000002</v>
      </c>
      <c r="L21">
        <v>-8.5830599999999997</v>
      </c>
      <c r="M21">
        <v>208.965</v>
      </c>
    </row>
    <row r="22" spans="1:13" x14ac:dyDescent="0.2">
      <c r="A22" s="4">
        <v>20</v>
      </c>
      <c r="B22">
        <v>-3.3424</v>
      </c>
      <c r="C22">
        <v>412.75400000000002</v>
      </c>
      <c r="D22">
        <v>23.070900000000002</v>
      </c>
      <c r="E22">
        <v>494.96199999999999</v>
      </c>
      <c r="F22">
        <v>57.717300000000002</v>
      </c>
      <c r="G22">
        <v>120.339</v>
      </c>
      <c r="H22">
        <v>-37.978999999999999</v>
      </c>
      <c r="I22">
        <v>269.572</v>
      </c>
      <c r="J22">
        <v>34.851900000000001</v>
      </c>
      <c r="K22">
        <v>383.71300000000002</v>
      </c>
      <c r="L22">
        <v>-10.588100000000001</v>
      </c>
      <c r="M22">
        <v>208.64</v>
      </c>
    </row>
    <row r="23" spans="1:13" x14ac:dyDescent="0.2">
      <c r="A23" s="5">
        <v>21</v>
      </c>
      <c r="B23">
        <v>-1.6412</v>
      </c>
      <c r="C23">
        <v>411.923</v>
      </c>
      <c r="D23">
        <v>23.436</v>
      </c>
      <c r="E23">
        <v>485.36599999999999</v>
      </c>
      <c r="F23">
        <v>56.125999999999998</v>
      </c>
      <c r="G23">
        <v>120.489</v>
      </c>
      <c r="H23">
        <v>-37.569400000000002</v>
      </c>
      <c r="I23">
        <v>269.87099999999998</v>
      </c>
      <c r="J23">
        <v>35.105800000000002</v>
      </c>
      <c r="K23">
        <v>384.11099999999999</v>
      </c>
      <c r="L23">
        <v>-12.5932</v>
      </c>
      <c r="M23">
        <v>215.22800000000001</v>
      </c>
    </row>
    <row r="24" spans="1:13" x14ac:dyDescent="0.2">
      <c r="A24" s="4">
        <v>22</v>
      </c>
      <c r="B24">
        <v>1.3003</v>
      </c>
      <c r="C24">
        <v>414.14299999999997</v>
      </c>
      <c r="D24">
        <v>29.634699999999999</v>
      </c>
      <c r="E24">
        <v>466.685</v>
      </c>
      <c r="F24">
        <v>53.709699999999998</v>
      </c>
      <c r="G24">
        <v>120.63800000000001</v>
      </c>
      <c r="H24">
        <v>-44.977800000000002</v>
      </c>
      <c r="I24">
        <v>270.16899999999998</v>
      </c>
      <c r="J24">
        <v>35.359699999999997</v>
      </c>
      <c r="K24">
        <v>384.51</v>
      </c>
      <c r="L24">
        <v>-14.5983</v>
      </c>
      <c r="M24">
        <v>215.56299999999999</v>
      </c>
    </row>
    <row r="25" spans="1:13" x14ac:dyDescent="0.2">
      <c r="A25" s="5">
        <v>23</v>
      </c>
      <c r="B25">
        <v>-1.7110000000000001</v>
      </c>
      <c r="C25">
        <v>418.99900000000002</v>
      </c>
      <c r="D25">
        <v>34.361400000000003</v>
      </c>
      <c r="E25">
        <v>455.89</v>
      </c>
      <c r="F25">
        <v>51.946199999999997</v>
      </c>
      <c r="G25">
        <v>150.78800000000001</v>
      </c>
      <c r="H25">
        <v>-46.607500000000002</v>
      </c>
      <c r="I25">
        <v>275.88900000000001</v>
      </c>
      <c r="J25">
        <v>35.613599999999998</v>
      </c>
      <c r="K25">
        <v>384.90899999999999</v>
      </c>
      <c r="L25">
        <v>-16.603400000000001</v>
      </c>
      <c r="M25">
        <v>218.35</v>
      </c>
    </row>
    <row r="26" spans="1:13" x14ac:dyDescent="0.2">
      <c r="A26" s="4">
        <v>24</v>
      </c>
      <c r="B26">
        <v>-3.8660999999999999</v>
      </c>
      <c r="C26">
        <v>431.23200000000003</v>
      </c>
      <c r="D26">
        <v>37.103499999999997</v>
      </c>
      <c r="E26">
        <v>450.92500000000001</v>
      </c>
      <c r="F26">
        <v>51.684100000000001</v>
      </c>
      <c r="G26">
        <v>170.93799999999999</v>
      </c>
      <c r="H26">
        <v>-47.715200000000003</v>
      </c>
      <c r="I26">
        <v>273.262</v>
      </c>
      <c r="J26">
        <v>37.958599999999997</v>
      </c>
      <c r="K26">
        <v>385.30700000000002</v>
      </c>
      <c r="L26">
        <v>-15.939399999999999</v>
      </c>
      <c r="M26">
        <v>216.91399999999999</v>
      </c>
    </row>
    <row r="27" spans="1:13" x14ac:dyDescent="0.2">
      <c r="A27" s="5">
        <v>25</v>
      </c>
      <c r="B27">
        <v>-5.7823000000000002</v>
      </c>
      <c r="C27">
        <v>430.69600000000003</v>
      </c>
      <c r="D27">
        <v>35.556600000000003</v>
      </c>
      <c r="E27">
        <v>448.423</v>
      </c>
      <c r="F27">
        <v>52.451300000000003</v>
      </c>
      <c r="G27">
        <v>178.14500000000001</v>
      </c>
      <c r="H27">
        <v>-48.0441</v>
      </c>
      <c r="I27">
        <v>271.01600000000002</v>
      </c>
      <c r="J27">
        <v>41.980400000000003</v>
      </c>
      <c r="K27">
        <v>385.70600000000002</v>
      </c>
      <c r="L27">
        <v>-15.266999999999999</v>
      </c>
      <c r="M27">
        <v>220.78700000000001</v>
      </c>
    </row>
    <row r="28" spans="1:13" x14ac:dyDescent="0.2">
      <c r="A28" s="4">
        <v>26</v>
      </c>
      <c r="B28">
        <v>-7.4698000000000002</v>
      </c>
      <c r="C28">
        <v>424.91</v>
      </c>
      <c r="D28">
        <v>35.280999999999999</v>
      </c>
      <c r="E28">
        <v>444.53300000000002</v>
      </c>
      <c r="F28">
        <v>52.531700000000001</v>
      </c>
      <c r="G28">
        <v>176.99199999999999</v>
      </c>
      <c r="H28">
        <v>-48.53</v>
      </c>
      <c r="I28">
        <v>271.62599999999998</v>
      </c>
      <c r="J28">
        <v>49.830599999999997</v>
      </c>
      <c r="K28">
        <v>386.10399999999998</v>
      </c>
      <c r="L28">
        <v>-12.058400000000001</v>
      </c>
      <c r="M28">
        <v>226.49700000000001</v>
      </c>
    </row>
    <row r="29" spans="1:13" x14ac:dyDescent="0.2">
      <c r="A29" s="5">
        <v>27</v>
      </c>
      <c r="B29">
        <v>-7.6906999999999996</v>
      </c>
      <c r="C29">
        <v>420.55799999999999</v>
      </c>
      <c r="D29">
        <v>40.458300000000001</v>
      </c>
      <c r="E29">
        <v>444.839</v>
      </c>
      <c r="F29">
        <v>52.732199999999999</v>
      </c>
      <c r="G29">
        <v>176.30099999999999</v>
      </c>
      <c r="H29">
        <v>-48.027799999999999</v>
      </c>
      <c r="I29">
        <v>272.23599999999999</v>
      </c>
      <c r="J29">
        <v>50.671700000000001</v>
      </c>
      <c r="K29">
        <v>386.50299999999999</v>
      </c>
      <c r="L29">
        <v>-12.028499999999999</v>
      </c>
      <c r="M29">
        <v>232.26300000000001</v>
      </c>
    </row>
    <row r="30" spans="1:13" x14ac:dyDescent="0.2">
      <c r="A30" s="4">
        <v>28</v>
      </c>
      <c r="B30">
        <v>-4.5263999999999998</v>
      </c>
      <c r="C30">
        <v>417.846</v>
      </c>
      <c r="D30">
        <v>51.295299999999997</v>
      </c>
      <c r="E30">
        <v>444.6</v>
      </c>
      <c r="F30">
        <v>51.631700000000002</v>
      </c>
      <c r="G30">
        <v>174.94900000000001</v>
      </c>
      <c r="H30">
        <v>-47.514800000000001</v>
      </c>
      <c r="I30">
        <v>272.846</v>
      </c>
      <c r="J30">
        <v>45.228999999999999</v>
      </c>
      <c r="K30">
        <v>386.90100000000001</v>
      </c>
      <c r="L30">
        <v>-11.1488</v>
      </c>
      <c r="M30">
        <v>229.417</v>
      </c>
    </row>
    <row r="31" spans="1:13" x14ac:dyDescent="0.2">
      <c r="A31" s="5">
        <v>29</v>
      </c>
      <c r="B31">
        <v>-1.3862000000000001</v>
      </c>
      <c r="C31">
        <v>413.78899999999999</v>
      </c>
      <c r="D31">
        <v>59.490699999999997</v>
      </c>
      <c r="E31">
        <v>444.048</v>
      </c>
      <c r="F31">
        <v>51.180300000000003</v>
      </c>
      <c r="G31">
        <v>173.30199999999999</v>
      </c>
      <c r="H31">
        <v>-39.761000000000003</v>
      </c>
      <c r="I31">
        <v>273.45600000000002</v>
      </c>
      <c r="J31">
        <v>40.892499999999998</v>
      </c>
      <c r="K31">
        <v>387.3</v>
      </c>
      <c r="L31">
        <v>-11.0176</v>
      </c>
      <c r="M31">
        <v>224.738</v>
      </c>
    </row>
    <row r="32" spans="1:13" x14ac:dyDescent="0.2">
      <c r="A32" s="4">
        <v>30</v>
      </c>
      <c r="B32">
        <v>-1.7658</v>
      </c>
      <c r="C32">
        <v>420.62700000000001</v>
      </c>
      <c r="D32">
        <v>61.1616</v>
      </c>
      <c r="E32">
        <v>442.38299999999998</v>
      </c>
      <c r="F32">
        <v>51.818600000000004</v>
      </c>
      <c r="G32">
        <v>172.697</v>
      </c>
      <c r="H32">
        <v>-28.682400000000001</v>
      </c>
      <c r="I32">
        <v>274.06599999999997</v>
      </c>
      <c r="J32">
        <v>37.862400000000001</v>
      </c>
      <c r="K32">
        <v>387.69900000000001</v>
      </c>
      <c r="L32">
        <v>-11.533099999999999</v>
      </c>
      <c r="M32">
        <v>219.357</v>
      </c>
    </row>
    <row r="33" spans="1:13" x14ac:dyDescent="0.2">
      <c r="A33" s="5">
        <v>31</v>
      </c>
      <c r="B33">
        <v>-0.87809999999999999</v>
      </c>
      <c r="C33">
        <v>428.87900000000002</v>
      </c>
      <c r="D33">
        <v>63.368400000000001</v>
      </c>
      <c r="E33">
        <v>436.5</v>
      </c>
      <c r="F33">
        <v>51.473399999999998</v>
      </c>
      <c r="G33">
        <v>173.63499999999999</v>
      </c>
      <c r="H33">
        <v>-35.697600000000001</v>
      </c>
      <c r="I33">
        <v>274.67700000000002</v>
      </c>
      <c r="J33">
        <v>37.077399999999997</v>
      </c>
      <c r="K33">
        <v>388.09699999999998</v>
      </c>
      <c r="L33">
        <v>-12.1592</v>
      </c>
      <c r="M33">
        <v>214.04400000000001</v>
      </c>
    </row>
    <row r="34" spans="1:13" x14ac:dyDescent="0.2">
      <c r="A34" s="4">
        <v>32</v>
      </c>
      <c r="B34">
        <v>-4.3261000000000003</v>
      </c>
      <c r="C34">
        <v>433.64800000000002</v>
      </c>
      <c r="D34">
        <v>64.125600000000006</v>
      </c>
      <c r="E34">
        <v>434.89400000000001</v>
      </c>
      <c r="F34">
        <v>52.065800000000003</v>
      </c>
      <c r="G34">
        <v>174.214</v>
      </c>
      <c r="H34">
        <v>-41.768700000000003</v>
      </c>
      <c r="I34">
        <v>275.28699999999998</v>
      </c>
      <c r="J34">
        <v>36.755600000000001</v>
      </c>
      <c r="K34">
        <v>388.49599999999998</v>
      </c>
      <c r="L34">
        <v>-12.1495</v>
      </c>
      <c r="M34">
        <v>214.91</v>
      </c>
    </row>
    <row r="35" spans="1:13" x14ac:dyDescent="0.2">
      <c r="A35" s="5">
        <v>33</v>
      </c>
      <c r="B35">
        <v>-7.8482000000000003</v>
      </c>
      <c r="C35">
        <v>431.95600000000002</v>
      </c>
      <c r="D35">
        <v>64.563400000000001</v>
      </c>
      <c r="E35">
        <v>434.43</v>
      </c>
      <c r="F35">
        <v>52.653399999999998</v>
      </c>
      <c r="G35">
        <v>174.09800000000001</v>
      </c>
      <c r="H35">
        <v>-44.535899999999998</v>
      </c>
      <c r="I35">
        <v>275.89699999999999</v>
      </c>
      <c r="J35">
        <v>35.639699999999998</v>
      </c>
      <c r="K35">
        <v>388.89400000000001</v>
      </c>
      <c r="L35">
        <v>-12.139799999999999</v>
      </c>
      <c r="M35">
        <v>217.48</v>
      </c>
    </row>
    <row r="36" spans="1:13" x14ac:dyDescent="0.2">
      <c r="A36" s="4">
        <v>34</v>
      </c>
      <c r="B36">
        <v>-9.5629000000000008</v>
      </c>
      <c r="C36">
        <v>427.654</v>
      </c>
      <c r="D36">
        <v>68.610299999999995</v>
      </c>
      <c r="E36">
        <v>434.779</v>
      </c>
      <c r="F36">
        <v>52.623199999999997</v>
      </c>
      <c r="G36">
        <v>277.06099999999998</v>
      </c>
      <c r="H36">
        <v>-46.926000000000002</v>
      </c>
      <c r="I36">
        <v>276.50700000000001</v>
      </c>
      <c r="J36">
        <v>34.896299999999997</v>
      </c>
      <c r="K36">
        <v>389.29300000000001</v>
      </c>
      <c r="L36">
        <v>-12.130100000000001</v>
      </c>
      <c r="M36">
        <v>216.18100000000001</v>
      </c>
    </row>
    <row r="37" spans="1:13" x14ac:dyDescent="0.2">
      <c r="A37" s="5">
        <v>35</v>
      </c>
      <c r="B37">
        <v>-10.831200000000001</v>
      </c>
      <c r="C37">
        <v>422.92200000000003</v>
      </c>
      <c r="D37">
        <v>69.462199999999996</v>
      </c>
      <c r="E37">
        <v>441.41800000000001</v>
      </c>
      <c r="F37">
        <v>52.838299999999997</v>
      </c>
      <c r="G37">
        <v>276.50700000000001</v>
      </c>
      <c r="H37">
        <v>-47.954799999999999</v>
      </c>
      <c r="I37">
        <v>277.11700000000002</v>
      </c>
      <c r="J37">
        <v>33.622199999999999</v>
      </c>
      <c r="K37">
        <v>389.69099999999997</v>
      </c>
      <c r="L37">
        <v>-12.1204</v>
      </c>
      <c r="M37">
        <v>220.49</v>
      </c>
    </row>
    <row r="38" spans="1:13" x14ac:dyDescent="0.2">
      <c r="A38" s="4">
        <v>36</v>
      </c>
      <c r="B38">
        <v>-9.1883999999999997</v>
      </c>
      <c r="C38">
        <v>422.89600000000002</v>
      </c>
      <c r="D38">
        <v>68.494900000000001</v>
      </c>
      <c r="E38">
        <v>444.23</v>
      </c>
      <c r="F38">
        <v>52.987400000000001</v>
      </c>
      <c r="G38">
        <v>275.99900000000002</v>
      </c>
      <c r="H38">
        <v>-48.105600000000003</v>
      </c>
      <c r="I38">
        <v>277.72699999999998</v>
      </c>
      <c r="J38">
        <v>31.872199999999999</v>
      </c>
      <c r="K38">
        <v>390.09</v>
      </c>
      <c r="L38">
        <v>-12.110799999999999</v>
      </c>
      <c r="M38">
        <v>225.49799999999999</v>
      </c>
    </row>
    <row r="39" spans="1:13" x14ac:dyDescent="0.2">
      <c r="A39" s="5">
        <v>37</v>
      </c>
      <c r="B39">
        <v>-7.3146000000000004</v>
      </c>
      <c r="C39">
        <v>422.78800000000001</v>
      </c>
      <c r="D39">
        <v>52.972999999999999</v>
      </c>
      <c r="E39">
        <v>440.07400000000001</v>
      </c>
      <c r="F39">
        <v>54.241300000000003</v>
      </c>
      <c r="G39">
        <v>276.14699999999999</v>
      </c>
      <c r="H39">
        <v>-48.696899999999999</v>
      </c>
      <c r="I39">
        <v>278.33800000000002</v>
      </c>
      <c r="J39">
        <v>31.966699999999999</v>
      </c>
      <c r="K39">
        <v>390.48899999999998</v>
      </c>
      <c r="L39">
        <v>-12.101100000000001</v>
      </c>
      <c r="M39">
        <v>229.33199999999999</v>
      </c>
    </row>
    <row r="40" spans="1:13" x14ac:dyDescent="0.2">
      <c r="A40" s="4">
        <v>38</v>
      </c>
      <c r="B40">
        <v>-6.5076000000000001</v>
      </c>
      <c r="C40">
        <v>424.21499999999997</v>
      </c>
      <c r="D40">
        <v>36.881799999999998</v>
      </c>
      <c r="E40">
        <v>436.92700000000002</v>
      </c>
      <c r="F40">
        <v>55.946899999999999</v>
      </c>
      <c r="G40">
        <v>278.44200000000001</v>
      </c>
      <c r="H40">
        <v>-48.018999999999998</v>
      </c>
      <c r="I40">
        <v>278.94799999999998</v>
      </c>
      <c r="J40">
        <v>33.631300000000003</v>
      </c>
      <c r="K40">
        <v>390.887</v>
      </c>
      <c r="L40">
        <v>-12.0914</v>
      </c>
      <c r="M40">
        <v>229.04900000000001</v>
      </c>
    </row>
    <row r="41" spans="1:13" x14ac:dyDescent="0.2">
      <c r="A41" s="5">
        <v>39</v>
      </c>
      <c r="B41">
        <v>-7.4457000000000004</v>
      </c>
      <c r="C41">
        <v>424.44299999999998</v>
      </c>
      <c r="D41">
        <v>33.624499999999998</v>
      </c>
      <c r="E41">
        <v>433.13600000000002</v>
      </c>
      <c r="F41">
        <v>56.466000000000001</v>
      </c>
      <c r="G41">
        <v>275.46499999999997</v>
      </c>
      <c r="H41">
        <v>-47.758400000000002</v>
      </c>
      <c r="I41">
        <v>279.55799999999999</v>
      </c>
      <c r="J41">
        <v>37.306600000000003</v>
      </c>
      <c r="K41">
        <v>391.286</v>
      </c>
      <c r="L41">
        <v>-12.0817</v>
      </c>
      <c r="M41">
        <v>226.81200000000001</v>
      </c>
    </row>
    <row r="42" spans="1:13" x14ac:dyDescent="0.2">
      <c r="A42" s="4">
        <v>40</v>
      </c>
      <c r="B42">
        <v>-7.6894</v>
      </c>
      <c r="C42">
        <v>418.67700000000002</v>
      </c>
      <c r="D42">
        <v>37.087200000000003</v>
      </c>
      <c r="E42">
        <v>429.76799999999997</v>
      </c>
      <c r="F42">
        <v>55.488500000000002</v>
      </c>
      <c r="G42">
        <v>272.30500000000001</v>
      </c>
      <c r="H42">
        <v>-48.594999999999999</v>
      </c>
      <c r="I42">
        <v>280.16800000000001</v>
      </c>
      <c r="J42">
        <v>39.632300000000001</v>
      </c>
      <c r="K42">
        <v>391.68400000000003</v>
      </c>
      <c r="L42">
        <v>-12.071999999999999</v>
      </c>
      <c r="M42">
        <v>226.17400000000001</v>
      </c>
    </row>
    <row r="43" spans="1:13" x14ac:dyDescent="0.2">
      <c r="A43" s="5">
        <v>41</v>
      </c>
      <c r="B43">
        <v>-8.0458999999999996</v>
      </c>
      <c r="C43">
        <v>416.51100000000002</v>
      </c>
      <c r="D43">
        <v>34.750999999999998</v>
      </c>
      <c r="E43">
        <v>429.74799999999999</v>
      </c>
      <c r="F43">
        <v>54.901299999999999</v>
      </c>
      <c r="G43">
        <v>271.77600000000001</v>
      </c>
      <c r="H43">
        <v>-49.854300000000002</v>
      </c>
      <c r="I43">
        <v>280.77800000000002</v>
      </c>
      <c r="J43">
        <v>37.145000000000003</v>
      </c>
      <c r="K43">
        <v>392.08300000000003</v>
      </c>
      <c r="L43">
        <v>-12.0623</v>
      </c>
      <c r="M43">
        <v>229.80500000000001</v>
      </c>
    </row>
    <row r="44" spans="1:13" x14ac:dyDescent="0.2">
      <c r="A44" s="4">
        <v>42</v>
      </c>
      <c r="B44">
        <v>-7.5589000000000004</v>
      </c>
      <c r="C44">
        <v>409.03</v>
      </c>
      <c r="D44">
        <v>26.6525</v>
      </c>
      <c r="E44">
        <v>434.27699999999999</v>
      </c>
      <c r="F44">
        <v>54.739899999999999</v>
      </c>
      <c r="G44">
        <v>279.267</v>
      </c>
      <c r="H44">
        <v>-49.807499999999997</v>
      </c>
      <c r="I44">
        <v>281.38900000000001</v>
      </c>
      <c r="J44">
        <v>36.610900000000001</v>
      </c>
      <c r="K44">
        <v>392.48099999999999</v>
      </c>
      <c r="L44">
        <v>-12.0526</v>
      </c>
      <c r="M44">
        <v>231.601</v>
      </c>
    </row>
    <row r="45" spans="1:13" x14ac:dyDescent="0.2">
      <c r="A45" s="5">
        <v>43</v>
      </c>
      <c r="B45">
        <v>-4.1452999999999998</v>
      </c>
      <c r="C45">
        <v>406.56599999999997</v>
      </c>
      <c r="D45">
        <v>21.4817</v>
      </c>
      <c r="E45">
        <v>440.57600000000002</v>
      </c>
      <c r="F45">
        <v>52.057299999999998</v>
      </c>
      <c r="G45">
        <v>288.09399999999999</v>
      </c>
      <c r="H45">
        <v>-49.6126</v>
      </c>
      <c r="I45">
        <v>281.99900000000002</v>
      </c>
      <c r="J45">
        <v>37.25</v>
      </c>
      <c r="K45">
        <v>392.88</v>
      </c>
      <c r="L45">
        <v>-12.042899999999999</v>
      </c>
      <c r="M45">
        <v>230.74</v>
      </c>
    </row>
    <row r="46" spans="1:13" x14ac:dyDescent="0.2">
      <c r="A46" s="4">
        <v>44</v>
      </c>
      <c r="B46">
        <v>-5.86</v>
      </c>
      <c r="C46">
        <v>405.27499999999998</v>
      </c>
      <c r="D46">
        <v>18.071200000000001</v>
      </c>
      <c r="E46">
        <v>440.12400000000002</v>
      </c>
      <c r="F46">
        <v>61.686500000000002</v>
      </c>
      <c r="G46">
        <v>292.15800000000002</v>
      </c>
      <c r="H46">
        <v>-48.481499999999997</v>
      </c>
      <c r="I46">
        <v>282.60899999999998</v>
      </c>
      <c r="J46">
        <v>40.122799999999998</v>
      </c>
      <c r="K46">
        <v>393.279</v>
      </c>
      <c r="L46">
        <v>-12.033200000000001</v>
      </c>
      <c r="M46">
        <v>229.57900000000001</v>
      </c>
    </row>
    <row r="47" spans="1:13" x14ac:dyDescent="0.2">
      <c r="A47" s="5">
        <v>45</v>
      </c>
      <c r="B47">
        <v>-5.4348000000000001</v>
      </c>
      <c r="C47">
        <v>403.892</v>
      </c>
      <c r="D47">
        <v>16.229900000000001</v>
      </c>
      <c r="E47">
        <v>434.10599999999999</v>
      </c>
      <c r="F47">
        <v>76.574200000000005</v>
      </c>
      <c r="G47">
        <v>286.61500000000001</v>
      </c>
      <c r="H47">
        <v>-41.851999999999997</v>
      </c>
      <c r="I47">
        <v>283.21899999999999</v>
      </c>
      <c r="J47">
        <v>43.76</v>
      </c>
      <c r="K47">
        <v>393.67700000000002</v>
      </c>
      <c r="L47">
        <v>-12.0236</v>
      </c>
      <c r="M47">
        <v>235.631</v>
      </c>
    </row>
    <row r="48" spans="1:13" x14ac:dyDescent="0.2">
      <c r="A48" s="4">
        <v>46</v>
      </c>
      <c r="B48">
        <v>-6.5738000000000003</v>
      </c>
      <c r="C48">
        <v>406.33199999999999</v>
      </c>
      <c r="D48">
        <v>24.386399999999998</v>
      </c>
      <c r="E48">
        <v>431.92099999999999</v>
      </c>
      <c r="F48">
        <v>53.954999999999998</v>
      </c>
      <c r="G48">
        <v>279.61099999999999</v>
      </c>
      <c r="H48">
        <v>-40.136699999999998</v>
      </c>
      <c r="I48">
        <v>283.82900000000001</v>
      </c>
      <c r="J48">
        <v>44.270899999999997</v>
      </c>
      <c r="K48">
        <v>394.07600000000002</v>
      </c>
      <c r="L48">
        <v>-12.0139</v>
      </c>
      <c r="M48">
        <v>238.03100000000001</v>
      </c>
    </row>
    <row r="49" spans="1:13" x14ac:dyDescent="0.2">
      <c r="A49" s="5">
        <v>47</v>
      </c>
      <c r="B49">
        <v>-8.4343000000000004</v>
      </c>
      <c r="C49">
        <v>411.221</v>
      </c>
      <c r="D49">
        <v>41.5764</v>
      </c>
      <c r="E49">
        <v>455.39699999999999</v>
      </c>
      <c r="F49">
        <v>51.944699999999997</v>
      </c>
      <c r="G49">
        <v>278.09800000000001</v>
      </c>
      <c r="H49">
        <v>-44.522100000000002</v>
      </c>
      <c r="I49">
        <v>284.43900000000002</v>
      </c>
      <c r="J49">
        <v>43.090699999999998</v>
      </c>
      <c r="K49">
        <v>394.47399999999999</v>
      </c>
      <c r="L49">
        <v>-12.004200000000001</v>
      </c>
      <c r="M49">
        <v>239.62799999999999</v>
      </c>
    </row>
    <row r="50" spans="1:13" x14ac:dyDescent="0.2">
      <c r="A50" s="4">
        <v>48</v>
      </c>
      <c r="B50">
        <v>-9.5381</v>
      </c>
      <c r="C50">
        <v>412.04</v>
      </c>
      <c r="D50">
        <v>48.577100000000002</v>
      </c>
      <c r="E50">
        <v>514.19799999999998</v>
      </c>
      <c r="F50">
        <v>50.109099999999998</v>
      </c>
      <c r="G50">
        <v>277.37400000000002</v>
      </c>
      <c r="H50">
        <v>-45.683799999999998</v>
      </c>
      <c r="I50">
        <v>285.05</v>
      </c>
      <c r="J50">
        <v>39.4328</v>
      </c>
      <c r="K50">
        <v>394.87299999999999</v>
      </c>
      <c r="L50">
        <v>-11.9945</v>
      </c>
      <c r="M50">
        <v>240.005</v>
      </c>
    </row>
    <row r="51" spans="1:13" x14ac:dyDescent="0.2">
      <c r="A51" s="5">
        <v>49</v>
      </c>
      <c r="B51">
        <v>-10.938800000000001</v>
      </c>
      <c r="C51">
        <v>419.36799999999999</v>
      </c>
      <c r="D51">
        <v>42.316600000000001</v>
      </c>
      <c r="E51">
        <v>509.62900000000002</v>
      </c>
      <c r="F51">
        <v>49.227400000000003</v>
      </c>
      <c r="G51">
        <v>220.339</v>
      </c>
      <c r="H51">
        <v>-46.641500000000001</v>
      </c>
      <c r="I51">
        <v>285.66000000000003</v>
      </c>
      <c r="J51">
        <v>38.335799999999999</v>
      </c>
      <c r="K51">
        <v>395.27100000000002</v>
      </c>
      <c r="L51">
        <v>-11.9848</v>
      </c>
      <c r="M51">
        <v>234.398</v>
      </c>
    </row>
    <row r="52" spans="1:13" x14ac:dyDescent="0.2">
      <c r="A52" s="4">
        <v>50</v>
      </c>
      <c r="B52">
        <v>-12.576000000000001</v>
      </c>
      <c r="C52">
        <v>419.68799999999999</v>
      </c>
      <c r="D52">
        <v>30.3781</v>
      </c>
      <c r="E52">
        <v>454.32799999999997</v>
      </c>
      <c r="F52">
        <v>47.9161</v>
      </c>
      <c r="G52">
        <v>220.489</v>
      </c>
      <c r="H52">
        <v>-47.491599999999998</v>
      </c>
      <c r="I52">
        <v>286.27</v>
      </c>
      <c r="J52">
        <v>38.799900000000001</v>
      </c>
      <c r="K52">
        <v>395.67</v>
      </c>
      <c r="L52">
        <v>-15.3775</v>
      </c>
      <c r="M52">
        <v>228.17699999999999</v>
      </c>
    </row>
    <row r="53" spans="1:13" x14ac:dyDescent="0.2">
      <c r="A53" s="5">
        <v>51</v>
      </c>
      <c r="B53">
        <v>-12.3744</v>
      </c>
      <c r="C53">
        <v>419.28899999999999</v>
      </c>
      <c r="D53">
        <v>21.745200000000001</v>
      </c>
      <c r="E53">
        <v>434.53300000000002</v>
      </c>
      <c r="F53">
        <v>47.641100000000002</v>
      </c>
      <c r="G53">
        <v>220.63800000000001</v>
      </c>
      <c r="H53">
        <v>-48.713799999999999</v>
      </c>
      <c r="I53">
        <v>286.88</v>
      </c>
      <c r="J53">
        <v>39.061399999999999</v>
      </c>
      <c r="K53">
        <v>396.06900000000002</v>
      </c>
      <c r="L53">
        <v>-13.8317</v>
      </c>
      <c r="M53">
        <v>224.244</v>
      </c>
    </row>
    <row r="54" spans="1:13" x14ac:dyDescent="0.2">
      <c r="A54" s="4">
        <v>52</v>
      </c>
      <c r="B54">
        <v>-10.1083</v>
      </c>
      <c r="C54">
        <v>418.125</v>
      </c>
      <c r="D54">
        <v>22.673999999999999</v>
      </c>
      <c r="E54">
        <v>431.18</v>
      </c>
      <c r="F54">
        <v>48.1325</v>
      </c>
      <c r="G54">
        <v>220.78800000000001</v>
      </c>
      <c r="H54">
        <v>-48.437800000000003</v>
      </c>
      <c r="I54">
        <v>287.49</v>
      </c>
      <c r="J54">
        <v>40.614699999999999</v>
      </c>
      <c r="K54">
        <v>396.46699999999998</v>
      </c>
      <c r="L54">
        <v>-12.6569</v>
      </c>
      <c r="M54">
        <v>220.92699999999999</v>
      </c>
    </row>
    <row r="55" spans="1:13" x14ac:dyDescent="0.2">
      <c r="A55" s="5">
        <v>53</v>
      </c>
      <c r="B55">
        <v>-7.9371</v>
      </c>
      <c r="C55">
        <v>418.637</v>
      </c>
      <c r="D55">
        <v>27.9984</v>
      </c>
      <c r="E55">
        <v>431.78199999999998</v>
      </c>
      <c r="F55">
        <v>49.399900000000002</v>
      </c>
      <c r="G55">
        <v>220.93799999999999</v>
      </c>
      <c r="H55">
        <v>-48.1</v>
      </c>
      <c r="I55">
        <v>288.101</v>
      </c>
      <c r="J55">
        <v>41.968000000000004</v>
      </c>
      <c r="K55">
        <v>396.86599999999999</v>
      </c>
      <c r="L55">
        <v>-11.5359</v>
      </c>
      <c r="M55">
        <v>221.053</v>
      </c>
    </row>
    <row r="56" spans="1:13" x14ac:dyDescent="0.2">
      <c r="A56" s="4">
        <v>54</v>
      </c>
      <c r="B56">
        <v>-4.1966999999999999</v>
      </c>
      <c r="C56">
        <v>423.51299999999998</v>
      </c>
      <c r="D56">
        <v>32.388800000000003</v>
      </c>
      <c r="E56">
        <v>434.875</v>
      </c>
      <c r="F56">
        <v>50.621099999999998</v>
      </c>
      <c r="G56">
        <v>207.93299999999999</v>
      </c>
      <c r="H56">
        <v>-45.807000000000002</v>
      </c>
      <c r="I56">
        <v>288.71100000000001</v>
      </c>
      <c r="J56">
        <v>41.773699999999998</v>
      </c>
      <c r="K56">
        <v>397.26400000000001</v>
      </c>
      <c r="L56">
        <v>-10.102499999999999</v>
      </c>
      <c r="M56">
        <v>222.852</v>
      </c>
    </row>
    <row r="57" spans="1:13" x14ac:dyDescent="0.2">
      <c r="A57" s="5">
        <v>55</v>
      </c>
      <c r="B57">
        <v>-4.0054999999999996</v>
      </c>
      <c r="C57">
        <v>428.3</v>
      </c>
      <c r="D57">
        <v>27.273700000000002</v>
      </c>
      <c r="E57">
        <v>439.89100000000002</v>
      </c>
      <c r="F57">
        <v>52.7896</v>
      </c>
      <c r="G57">
        <v>208.614</v>
      </c>
      <c r="H57">
        <v>-37.850900000000003</v>
      </c>
      <c r="I57">
        <v>289.32100000000003</v>
      </c>
      <c r="J57">
        <v>42.438000000000002</v>
      </c>
      <c r="K57">
        <v>397.66300000000001</v>
      </c>
      <c r="L57">
        <v>-8.8480000000000008</v>
      </c>
      <c r="M57">
        <v>223.49299999999999</v>
      </c>
    </row>
    <row r="58" spans="1:13" x14ac:dyDescent="0.2">
      <c r="A58" s="4">
        <v>56</v>
      </c>
      <c r="B58">
        <v>-6.3714000000000004</v>
      </c>
      <c r="C58">
        <v>427.85399999999998</v>
      </c>
      <c r="D58">
        <v>25.390899999999998</v>
      </c>
      <c r="E58">
        <v>445.61700000000002</v>
      </c>
      <c r="F58">
        <v>56.556199999999997</v>
      </c>
      <c r="G58">
        <v>209.29599999999999</v>
      </c>
      <c r="H58">
        <v>-34.471600000000002</v>
      </c>
      <c r="I58">
        <v>289.93099999999998</v>
      </c>
      <c r="J58">
        <v>46.2087</v>
      </c>
      <c r="K58">
        <v>398.06099999999998</v>
      </c>
      <c r="L58">
        <v>-5.1787999999999998</v>
      </c>
      <c r="M58">
        <v>223.91800000000001</v>
      </c>
    </row>
    <row r="59" spans="1:13" x14ac:dyDescent="0.2">
      <c r="A59" s="5">
        <v>57</v>
      </c>
      <c r="B59">
        <v>-7.7271000000000001</v>
      </c>
      <c r="C59">
        <v>423.25799999999998</v>
      </c>
      <c r="D59">
        <v>29.101900000000001</v>
      </c>
      <c r="E59">
        <v>441.39800000000002</v>
      </c>
      <c r="F59">
        <v>60.283999999999999</v>
      </c>
      <c r="G59">
        <v>208.05600000000001</v>
      </c>
      <c r="H59">
        <v>-35.8735</v>
      </c>
      <c r="I59">
        <v>290.541</v>
      </c>
      <c r="J59">
        <v>48.097999999999999</v>
      </c>
      <c r="K59">
        <v>398.46</v>
      </c>
      <c r="L59">
        <v>-3.2321</v>
      </c>
      <c r="M59">
        <v>224.26599999999999</v>
      </c>
    </row>
    <row r="60" spans="1:13" x14ac:dyDescent="0.2">
      <c r="A60" s="4">
        <v>58</v>
      </c>
      <c r="B60">
        <v>-8.9093999999999998</v>
      </c>
      <c r="C60">
        <v>422.834</v>
      </c>
      <c r="D60">
        <v>28.972799999999999</v>
      </c>
      <c r="E60">
        <v>430.21600000000001</v>
      </c>
      <c r="F60">
        <v>61.420299999999997</v>
      </c>
      <c r="G60">
        <v>200.84700000000001</v>
      </c>
      <c r="H60">
        <v>-39.494399999999999</v>
      </c>
      <c r="I60">
        <v>291.15100000000001</v>
      </c>
      <c r="J60">
        <v>49.987400000000001</v>
      </c>
      <c r="K60">
        <v>398.85899999999998</v>
      </c>
      <c r="L60">
        <v>-1.3097000000000001</v>
      </c>
      <c r="M60">
        <v>225.46199999999999</v>
      </c>
    </row>
    <row r="61" spans="1:13" x14ac:dyDescent="0.2">
      <c r="A61" s="5">
        <v>59</v>
      </c>
      <c r="B61">
        <v>-9.9354999999999993</v>
      </c>
      <c r="C61">
        <v>421.21600000000001</v>
      </c>
      <c r="D61">
        <v>24.9483</v>
      </c>
      <c r="E61">
        <v>426.113</v>
      </c>
      <c r="F61">
        <v>59.761800000000001</v>
      </c>
      <c r="G61">
        <v>229.63800000000001</v>
      </c>
      <c r="H61">
        <v>-43.717300000000002</v>
      </c>
      <c r="I61">
        <v>291.762</v>
      </c>
      <c r="J61">
        <v>51.876800000000003</v>
      </c>
      <c r="K61">
        <v>399.25700000000001</v>
      </c>
      <c r="L61">
        <v>-1.8121</v>
      </c>
      <c r="M61">
        <v>226.50899999999999</v>
      </c>
    </row>
    <row r="62" spans="1:13" x14ac:dyDescent="0.2">
      <c r="A62" s="4">
        <v>60</v>
      </c>
      <c r="B62">
        <v>-10.0509</v>
      </c>
      <c r="C62">
        <v>416.43200000000002</v>
      </c>
      <c r="D62">
        <v>20.435600000000001</v>
      </c>
      <c r="E62">
        <v>423.68299999999999</v>
      </c>
      <c r="F62">
        <v>57.706899999999997</v>
      </c>
      <c r="G62">
        <v>228.90700000000001</v>
      </c>
      <c r="H62">
        <v>-43.942100000000003</v>
      </c>
      <c r="I62">
        <v>291.34699999999998</v>
      </c>
      <c r="J62">
        <v>53.766100000000002</v>
      </c>
      <c r="K62">
        <v>398.11</v>
      </c>
      <c r="L62">
        <v>-1.9462999999999999</v>
      </c>
      <c r="M62">
        <v>223.23599999999999</v>
      </c>
    </row>
    <row r="64" spans="1:13" x14ac:dyDescent="0.2">
      <c r="B64">
        <f t="shared" ref="B64:I64" si="0">AVERAGE(B2:B62)</f>
        <v>-5.5634491803278694</v>
      </c>
      <c r="C64">
        <f t="shared" si="0"/>
        <v>421.45637704918028</v>
      </c>
      <c r="D64">
        <f t="shared" si="0"/>
        <v>35.963619672131138</v>
      </c>
      <c r="E64">
        <f t="shared" si="0"/>
        <v>441.76914754098351</v>
      </c>
      <c r="F64">
        <f t="shared" si="0"/>
        <v>55.390455737704912</v>
      </c>
      <c r="G64">
        <f t="shared" si="0"/>
        <v>225.68601639344266</v>
      </c>
      <c r="H64">
        <f t="shared" si="0"/>
        <v>-42.99865737704917</v>
      </c>
      <c r="I64">
        <f t="shared" si="0"/>
        <v>276.16057377049179</v>
      </c>
      <c r="J64">
        <f>AVERAGE(J2:J62)</f>
        <v>39.882668852459012</v>
      </c>
      <c r="K64">
        <f>AVERAGE(K2:K62)</f>
        <v>388.68665573770494</v>
      </c>
      <c r="L64">
        <f>AVERAGE(L2:L62)</f>
        <v>-9.8882347540983577</v>
      </c>
      <c r="M64">
        <f>AVERAGE(M2:M62)</f>
        <v>224.14740983606561</v>
      </c>
    </row>
    <row r="66" spans="2:13" x14ac:dyDescent="0.2">
      <c r="C66">
        <f>C64-B64</f>
        <v>427.01982622950817</v>
      </c>
      <c r="E66">
        <f>E64-D64</f>
        <v>405.80552786885238</v>
      </c>
      <c r="G66">
        <f>G64-F64</f>
        <v>170.29556065573775</v>
      </c>
      <c r="I66">
        <f>I64-H64</f>
        <v>319.15923114754094</v>
      </c>
      <c r="K66">
        <f>K64-J64</f>
        <v>348.80398688524593</v>
      </c>
      <c r="M66">
        <f>M64-L64</f>
        <v>234.03564459016397</v>
      </c>
    </row>
    <row r="68" spans="2:13" x14ac:dyDescent="0.2">
      <c r="B68">
        <v>0</v>
      </c>
      <c r="F68">
        <v>0</v>
      </c>
    </row>
    <row r="69" spans="2:13" x14ac:dyDescent="0.2">
      <c r="B69">
        <v>1</v>
      </c>
      <c r="F69">
        <v>1</v>
      </c>
      <c r="J69">
        <v>0</v>
      </c>
    </row>
    <row r="70" spans="2:13" x14ac:dyDescent="0.2">
      <c r="B70">
        <v>2</v>
      </c>
      <c r="F70">
        <v>2</v>
      </c>
      <c r="J70">
        <v>1</v>
      </c>
    </row>
    <row r="71" spans="2:13" x14ac:dyDescent="0.2">
      <c r="B71">
        <v>3</v>
      </c>
      <c r="F71">
        <v>3</v>
      </c>
      <c r="J71">
        <v>2</v>
      </c>
    </row>
    <row r="72" spans="2:13" x14ac:dyDescent="0.2">
      <c r="B72">
        <v>4</v>
      </c>
      <c r="F72">
        <v>4</v>
      </c>
      <c r="J72" s="3">
        <v>3</v>
      </c>
    </row>
    <row r="73" spans="2:13" x14ac:dyDescent="0.2">
      <c r="B73">
        <v>5</v>
      </c>
      <c r="F73">
        <v>5</v>
      </c>
      <c r="J73" s="2">
        <v>4</v>
      </c>
    </row>
    <row r="74" spans="2:13" x14ac:dyDescent="0.2">
      <c r="B74">
        <v>6</v>
      </c>
      <c r="F74">
        <v>6</v>
      </c>
      <c r="J74">
        <v>5</v>
      </c>
    </row>
    <row r="75" spans="2:13" x14ac:dyDescent="0.2">
      <c r="B75">
        <v>7</v>
      </c>
      <c r="F75">
        <v>7</v>
      </c>
      <c r="J75">
        <v>6</v>
      </c>
    </row>
    <row r="76" spans="2:13" x14ac:dyDescent="0.2">
      <c r="B76">
        <v>8</v>
      </c>
      <c r="F76">
        <v>8</v>
      </c>
      <c r="J76">
        <v>7</v>
      </c>
    </row>
    <row r="77" spans="2:13" x14ac:dyDescent="0.2">
      <c r="B77">
        <v>9</v>
      </c>
      <c r="F77">
        <v>9</v>
      </c>
      <c r="J77">
        <v>8</v>
      </c>
    </row>
    <row r="78" spans="2:13" x14ac:dyDescent="0.2">
      <c r="B78">
        <v>10</v>
      </c>
      <c r="F78">
        <v>10</v>
      </c>
      <c r="J78">
        <v>9</v>
      </c>
    </row>
    <row r="79" spans="2:13" x14ac:dyDescent="0.2">
      <c r="B79">
        <v>11</v>
      </c>
      <c r="F79">
        <v>11</v>
      </c>
      <c r="J79">
        <v>10</v>
      </c>
    </row>
    <row r="80" spans="2:13" x14ac:dyDescent="0.2">
      <c r="B80">
        <v>12</v>
      </c>
      <c r="F80">
        <v>12</v>
      </c>
      <c r="J80">
        <v>11</v>
      </c>
    </row>
    <row r="81" spans="2:10" x14ac:dyDescent="0.2">
      <c r="B81">
        <v>13</v>
      </c>
      <c r="F81">
        <v>13</v>
      </c>
      <c r="J81">
        <v>12</v>
      </c>
    </row>
    <row r="82" spans="2:10" x14ac:dyDescent="0.2">
      <c r="B82">
        <v>14</v>
      </c>
      <c r="F82">
        <v>14</v>
      </c>
      <c r="J82">
        <v>13</v>
      </c>
    </row>
    <row r="83" spans="2:10" x14ac:dyDescent="0.2">
      <c r="B83">
        <v>15</v>
      </c>
      <c r="F83">
        <v>15</v>
      </c>
      <c r="J83">
        <v>14</v>
      </c>
    </row>
    <row r="84" spans="2:10" x14ac:dyDescent="0.2">
      <c r="B84">
        <v>16</v>
      </c>
      <c r="F84">
        <v>16</v>
      </c>
      <c r="J84">
        <v>15</v>
      </c>
    </row>
    <row r="85" spans="2:10" x14ac:dyDescent="0.2">
      <c r="B85">
        <v>17</v>
      </c>
      <c r="F85">
        <v>17</v>
      </c>
      <c r="J85">
        <v>16</v>
      </c>
    </row>
    <row r="86" spans="2:10" x14ac:dyDescent="0.2">
      <c r="B86">
        <v>18</v>
      </c>
      <c r="F86">
        <v>18</v>
      </c>
      <c r="J86">
        <v>17</v>
      </c>
    </row>
    <row r="87" spans="2:10" x14ac:dyDescent="0.2">
      <c r="B87">
        <v>19</v>
      </c>
      <c r="F87">
        <v>19</v>
      </c>
      <c r="J87">
        <v>18</v>
      </c>
    </row>
    <row r="88" spans="2:10" x14ac:dyDescent="0.2">
      <c r="B88">
        <v>20</v>
      </c>
      <c r="F88">
        <v>20</v>
      </c>
      <c r="J88">
        <v>19</v>
      </c>
    </row>
    <row r="89" spans="2:10" x14ac:dyDescent="0.2">
      <c r="B89">
        <v>21</v>
      </c>
      <c r="F89">
        <v>21</v>
      </c>
      <c r="J89">
        <v>20</v>
      </c>
    </row>
    <row r="90" spans="2:10" x14ac:dyDescent="0.2">
      <c r="B90">
        <v>22</v>
      </c>
      <c r="F90">
        <v>22</v>
      </c>
      <c r="J90">
        <v>21</v>
      </c>
    </row>
    <row r="91" spans="2:10" x14ac:dyDescent="0.2">
      <c r="B91">
        <v>23</v>
      </c>
      <c r="F91">
        <v>23</v>
      </c>
      <c r="J91">
        <v>22</v>
      </c>
    </row>
    <row r="92" spans="2:10" x14ac:dyDescent="0.2">
      <c r="B92">
        <v>24</v>
      </c>
      <c r="F92">
        <v>24</v>
      </c>
      <c r="J92">
        <v>23</v>
      </c>
    </row>
    <row r="93" spans="2:10" x14ac:dyDescent="0.2">
      <c r="B93">
        <v>25</v>
      </c>
      <c r="F93">
        <v>25</v>
      </c>
      <c r="J93">
        <v>24</v>
      </c>
    </row>
    <row r="94" spans="2:10" x14ac:dyDescent="0.2">
      <c r="B94">
        <v>26</v>
      </c>
      <c r="F94">
        <v>26</v>
      </c>
      <c r="J94">
        <v>25</v>
      </c>
    </row>
    <row r="95" spans="2:10" x14ac:dyDescent="0.2">
      <c r="B95">
        <v>27</v>
      </c>
      <c r="F95">
        <v>27</v>
      </c>
      <c r="J95">
        <v>26</v>
      </c>
    </row>
    <row r="96" spans="2:10" x14ac:dyDescent="0.2">
      <c r="B96">
        <v>28</v>
      </c>
      <c r="F96">
        <v>28</v>
      </c>
      <c r="J96">
        <v>27</v>
      </c>
    </row>
    <row r="97" spans="2:10" x14ac:dyDescent="0.2">
      <c r="B97">
        <v>29</v>
      </c>
      <c r="F97">
        <v>29</v>
      </c>
      <c r="J97">
        <v>28</v>
      </c>
    </row>
    <row r="98" spans="2:10" x14ac:dyDescent="0.2">
      <c r="B98">
        <v>30</v>
      </c>
      <c r="F98">
        <v>30</v>
      </c>
      <c r="J98">
        <v>29</v>
      </c>
    </row>
    <row r="99" spans="2:10" x14ac:dyDescent="0.2">
      <c r="B99">
        <v>31</v>
      </c>
      <c r="F99">
        <v>31</v>
      </c>
      <c r="J99">
        <v>30</v>
      </c>
    </row>
    <row r="100" spans="2:10" x14ac:dyDescent="0.2">
      <c r="B100">
        <v>32</v>
      </c>
      <c r="F100">
        <v>32</v>
      </c>
      <c r="J100">
        <v>31</v>
      </c>
    </row>
    <row r="101" spans="2:10" x14ac:dyDescent="0.2">
      <c r="B101">
        <v>33</v>
      </c>
      <c r="F101">
        <v>33</v>
      </c>
      <c r="J101">
        <v>32</v>
      </c>
    </row>
    <row r="102" spans="2:10" x14ac:dyDescent="0.2">
      <c r="B102">
        <v>34</v>
      </c>
      <c r="F102">
        <v>34</v>
      </c>
      <c r="J102">
        <v>33</v>
      </c>
    </row>
    <row r="103" spans="2:10" x14ac:dyDescent="0.2">
      <c r="B103">
        <v>35</v>
      </c>
      <c r="F103">
        <v>35</v>
      </c>
      <c r="J103">
        <v>34</v>
      </c>
    </row>
    <row r="104" spans="2:10" x14ac:dyDescent="0.2">
      <c r="B104">
        <v>36</v>
      </c>
      <c r="F104">
        <v>36</v>
      </c>
      <c r="J104">
        <v>35</v>
      </c>
    </row>
    <row r="105" spans="2:10" x14ac:dyDescent="0.2">
      <c r="B105">
        <v>37</v>
      </c>
      <c r="F105">
        <v>37</v>
      </c>
      <c r="J105">
        <v>36</v>
      </c>
    </row>
    <row r="106" spans="2:10" x14ac:dyDescent="0.2">
      <c r="B106">
        <v>38</v>
      </c>
      <c r="F106">
        <v>38</v>
      </c>
      <c r="J106">
        <v>37</v>
      </c>
    </row>
    <row r="107" spans="2:10" x14ac:dyDescent="0.2">
      <c r="B107">
        <v>39</v>
      </c>
      <c r="F107">
        <v>39</v>
      </c>
      <c r="J107">
        <v>38</v>
      </c>
    </row>
    <row r="108" spans="2:10" x14ac:dyDescent="0.2">
      <c r="B108">
        <v>40</v>
      </c>
      <c r="F108">
        <v>40</v>
      </c>
      <c r="J108">
        <v>39</v>
      </c>
    </row>
    <row r="109" spans="2:10" x14ac:dyDescent="0.2">
      <c r="B109">
        <v>41</v>
      </c>
      <c r="F109">
        <v>41</v>
      </c>
      <c r="J109">
        <v>40</v>
      </c>
    </row>
    <row r="110" spans="2:10" x14ac:dyDescent="0.2">
      <c r="B110">
        <v>42</v>
      </c>
      <c r="F110">
        <v>42</v>
      </c>
      <c r="J110">
        <v>41</v>
      </c>
    </row>
    <row r="111" spans="2:10" x14ac:dyDescent="0.2">
      <c r="B111">
        <v>43</v>
      </c>
      <c r="F111">
        <v>43</v>
      </c>
      <c r="J111">
        <v>42</v>
      </c>
    </row>
    <row r="112" spans="2:10" x14ac:dyDescent="0.2">
      <c r="B112">
        <v>44</v>
      </c>
      <c r="F112">
        <v>44</v>
      </c>
      <c r="J112">
        <v>43</v>
      </c>
    </row>
    <row r="113" spans="2:10" x14ac:dyDescent="0.2">
      <c r="B113">
        <v>45</v>
      </c>
      <c r="F113">
        <v>45</v>
      </c>
      <c r="J113">
        <v>44</v>
      </c>
    </row>
    <row r="114" spans="2:10" x14ac:dyDescent="0.2">
      <c r="B114">
        <v>46</v>
      </c>
      <c r="F114">
        <v>46</v>
      </c>
      <c r="J114">
        <v>45</v>
      </c>
    </row>
    <row r="115" spans="2:10" x14ac:dyDescent="0.2">
      <c r="B115">
        <v>47</v>
      </c>
      <c r="F115">
        <v>47</v>
      </c>
      <c r="J115">
        <v>46</v>
      </c>
    </row>
    <row r="116" spans="2:10" x14ac:dyDescent="0.2">
      <c r="B116">
        <v>48</v>
      </c>
      <c r="F116">
        <v>48</v>
      </c>
      <c r="J116">
        <v>47</v>
      </c>
    </row>
    <row r="117" spans="2:10" x14ac:dyDescent="0.2">
      <c r="B117">
        <v>49</v>
      </c>
      <c r="F117">
        <v>49</v>
      </c>
      <c r="J117">
        <v>48</v>
      </c>
    </row>
    <row r="118" spans="2:10" x14ac:dyDescent="0.2">
      <c r="B118">
        <v>50</v>
      </c>
      <c r="F118">
        <v>50</v>
      </c>
      <c r="J118">
        <v>49</v>
      </c>
    </row>
    <row r="119" spans="2:10" x14ac:dyDescent="0.2">
      <c r="B119">
        <v>51</v>
      </c>
      <c r="F119">
        <v>51</v>
      </c>
      <c r="J119">
        <v>50</v>
      </c>
    </row>
    <row r="120" spans="2:10" x14ac:dyDescent="0.2">
      <c r="B120">
        <v>52</v>
      </c>
      <c r="F120">
        <v>52</v>
      </c>
      <c r="J120">
        <v>51</v>
      </c>
    </row>
    <row r="121" spans="2:10" x14ac:dyDescent="0.2">
      <c r="B121">
        <v>53</v>
      </c>
      <c r="F121">
        <v>53</v>
      </c>
      <c r="J121">
        <v>52</v>
      </c>
    </row>
    <row r="122" spans="2:10" x14ac:dyDescent="0.2">
      <c r="B122">
        <v>54</v>
      </c>
      <c r="F122">
        <v>54</v>
      </c>
      <c r="J122">
        <v>53</v>
      </c>
    </row>
    <row r="123" spans="2:10" x14ac:dyDescent="0.2">
      <c r="B123">
        <v>55</v>
      </c>
      <c r="F123">
        <v>55</v>
      </c>
      <c r="J123">
        <v>54</v>
      </c>
    </row>
    <row r="124" spans="2:10" x14ac:dyDescent="0.2">
      <c r="B124">
        <v>56</v>
      </c>
      <c r="F124">
        <v>56</v>
      </c>
      <c r="J124">
        <v>55</v>
      </c>
    </row>
    <row r="125" spans="2:10" x14ac:dyDescent="0.2">
      <c r="B125">
        <v>57</v>
      </c>
      <c r="F125">
        <v>57</v>
      </c>
      <c r="J125">
        <v>56</v>
      </c>
    </row>
    <row r="126" spans="2:10" x14ac:dyDescent="0.2">
      <c r="B126">
        <v>58</v>
      </c>
      <c r="F126">
        <v>58</v>
      </c>
      <c r="J126">
        <v>57</v>
      </c>
    </row>
    <row r="127" spans="2:10" x14ac:dyDescent="0.2">
      <c r="B127">
        <v>59</v>
      </c>
      <c r="F127">
        <v>59</v>
      </c>
      <c r="J127">
        <v>58</v>
      </c>
    </row>
    <row r="128" spans="2:10" x14ac:dyDescent="0.2">
      <c r="B128">
        <v>60</v>
      </c>
      <c r="F128">
        <v>60</v>
      </c>
      <c r="J128">
        <v>59</v>
      </c>
    </row>
    <row r="129" spans="7:10" x14ac:dyDescent="0.2">
      <c r="H129">
        <v>60</v>
      </c>
      <c r="J129">
        <v>60</v>
      </c>
    </row>
    <row r="131" spans="7:10" x14ac:dyDescent="0.2">
      <c r="G131">
        <v>57</v>
      </c>
    </row>
    <row r="132" spans="7:10" x14ac:dyDescent="0.2">
      <c r="G132">
        <v>58</v>
      </c>
    </row>
    <row r="133" spans="7:10" x14ac:dyDescent="0.2">
      <c r="G133">
        <v>59</v>
      </c>
    </row>
    <row r="134" spans="7:10" x14ac:dyDescent="0.2">
      <c r="G134">
        <v>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FA94A0-0960-F147-A051-8E1CCFD484FC}">
  <dimension ref="A1:M129"/>
  <sheetViews>
    <sheetView topLeftCell="D1" workbookViewId="0">
      <selection sqref="A1:M1"/>
    </sheetView>
  </sheetViews>
  <sheetFormatPr baseColWidth="10" defaultColWidth="9.1640625" defaultRowHeight="15" x14ac:dyDescent="0.2"/>
  <cols>
    <col min="2" max="3" width="11.5" bestFit="1" customWidth="1"/>
    <col min="4" max="4" width="24.33203125" bestFit="1" customWidth="1"/>
    <col min="5" max="5" width="24" bestFit="1" customWidth="1"/>
    <col min="6" max="6" width="24.33203125" customWidth="1"/>
    <col min="7" max="7" width="24" customWidth="1"/>
    <col min="8" max="8" width="24.33203125" customWidth="1"/>
    <col min="9" max="10" width="24" customWidth="1"/>
    <col min="11" max="11" width="24.33203125" customWidth="1"/>
    <col min="12" max="12" width="24" customWidth="1"/>
    <col min="13" max="13" width="24.83203125" bestFit="1" customWidth="1"/>
    <col min="14" max="14" width="27.83203125" customWidth="1"/>
    <col min="15" max="15" width="25.6640625" customWidth="1"/>
    <col min="18" max="18" width="21.6640625" customWidth="1"/>
    <col min="19" max="19" width="24.1640625" customWidth="1"/>
  </cols>
  <sheetData>
    <row r="1" spans="1:13" x14ac:dyDescent="0.2">
      <c r="A1" t="s">
        <v>25</v>
      </c>
      <c r="B1" t="s">
        <v>26</v>
      </c>
      <c r="C1" t="s">
        <v>27</v>
      </c>
      <c r="D1" t="s">
        <v>28</v>
      </c>
      <c r="E1" t="s">
        <v>29</v>
      </c>
      <c r="F1" t="s">
        <v>12</v>
      </c>
      <c r="G1" t="s">
        <v>11</v>
      </c>
      <c r="H1" t="s">
        <v>36</v>
      </c>
      <c r="I1" t="s">
        <v>37</v>
      </c>
      <c r="J1" t="s">
        <v>38</v>
      </c>
      <c r="K1" t="s">
        <v>39</v>
      </c>
      <c r="L1" t="s">
        <v>40</v>
      </c>
      <c r="M1" t="s">
        <v>41</v>
      </c>
    </row>
    <row r="2" spans="1:13" x14ac:dyDescent="0.2">
      <c r="A2" s="4">
        <v>0</v>
      </c>
      <c r="B2">
        <f>'RT 2'!B2</f>
        <v>-9.5936000000000003</v>
      </c>
      <c r="C2">
        <f>'RT 2'!C2</f>
        <v>420.05200000000002</v>
      </c>
      <c r="D2">
        <f>'RT 2'!D2</f>
        <v>25.5778</v>
      </c>
      <c r="E2">
        <f>'RT 2'!E2</f>
        <v>410.46300000000002</v>
      </c>
      <c r="F2">
        <f>'RT 2'!F2</f>
        <v>68.808199999999999</v>
      </c>
      <c r="G2">
        <f>'RT 2'!G2</f>
        <v>253.39699999999999</v>
      </c>
      <c r="H2">
        <v>4.1281999999999996</v>
      </c>
      <c r="I2">
        <v>244.494</v>
      </c>
      <c r="J2">
        <v>-2.7399</v>
      </c>
      <c r="K2">
        <v>208.98400000000001</v>
      </c>
      <c r="L2">
        <v>15.913399999999999</v>
      </c>
      <c r="M2">
        <v>217.18299999999999</v>
      </c>
    </row>
    <row r="3" spans="1:13" x14ac:dyDescent="0.2">
      <c r="A3" s="5">
        <v>1</v>
      </c>
      <c r="B3">
        <f>'RT 2'!B3</f>
        <v>-8.5016999999999996</v>
      </c>
      <c r="C3">
        <f>'RT 2'!C3</f>
        <v>419.44799999999998</v>
      </c>
      <c r="D3">
        <f>'RT 2'!D3</f>
        <v>30.724399999999999</v>
      </c>
      <c r="E3">
        <f>'RT 2'!E3</f>
        <v>403.64</v>
      </c>
      <c r="F3">
        <f>'RT 2'!F3</f>
        <v>56.623199999999997</v>
      </c>
      <c r="G3">
        <f>'RT 2'!G3</f>
        <v>257.40199999999999</v>
      </c>
      <c r="H3">
        <v>10.1944</v>
      </c>
      <c r="I3">
        <v>240.83099999999999</v>
      </c>
      <c r="J3">
        <v>0.6653</v>
      </c>
      <c r="K3">
        <v>209.34800000000001</v>
      </c>
      <c r="L3">
        <v>13.1153</v>
      </c>
      <c r="M3">
        <v>221.452</v>
      </c>
    </row>
    <row r="4" spans="1:13" x14ac:dyDescent="0.2">
      <c r="A4" s="4">
        <v>2</v>
      </c>
      <c r="B4">
        <f>'RT 2'!B4</f>
        <v>-6.7481</v>
      </c>
      <c r="C4">
        <f>'RT 2'!C4</f>
        <v>413.25700000000001</v>
      </c>
      <c r="D4">
        <f>'RT 2'!D4</f>
        <v>26.749400000000001</v>
      </c>
      <c r="E4">
        <f>'RT 2'!E4</f>
        <v>401.435</v>
      </c>
      <c r="F4">
        <f>'RT 2'!F4</f>
        <v>57.744599999999998</v>
      </c>
      <c r="G4">
        <f>'RT 2'!G4</f>
        <v>253.06899999999999</v>
      </c>
      <c r="H4">
        <v>19.173200000000001</v>
      </c>
      <c r="I4">
        <v>235.92500000000001</v>
      </c>
      <c r="J4">
        <v>3.4474999999999998</v>
      </c>
      <c r="K4">
        <v>210.63900000000001</v>
      </c>
      <c r="L4">
        <v>19.2319</v>
      </c>
      <c r="M4">
        <v>220.04</v>
      </c>
    </row>
    <row r="5" spans="1:13" x14ac:dyDescent="0.2">
      <c r="A5" s="5">
        <v>3</v>
      </c>
      <c r="B5">
        <f>'RT 2'!B5</f>
        <v>-4.6780999999999997</v>
      </c>
      <c r="C5">
        <f>'RT 2'!C5</f>
        <v>401.8</v>
      </c>
      <c r="D5">
        <f>'RT 2'!D5</f>
        <v>29.6233</v>
      </c>
      <c r="E5">
        <f>'RT 2'!E5</f>
        <v>391.67</v>
      </c>
      <c r="F5">
        <f>'RT 2'!F5</f>
        <v>55.767699999999998</v>
      </c>
      <c r="G5">
        <f>'RT 2'!G5</f>
        <v>245.88200000000001</v>
      </c>
      <c r="H5">
        <v>21.435700000000001</v>
      </c>
      <c r="I5">
        <v>232.34200000000001</v>
      </c>
      <c r="J5">
        <v>3.41649</v>
      </c>
      <c r="K5">
        <v>208.149</v>
      </c>
      <c r="L5">
        <v>23.2759</v>
      </c>
      <c r="M5">
        <v>220.19</v>
      </c>
    </row>
    <row r="6" spans="1:13" x14ac:dyDescent="0.2">
      <c r="A6" s="4">
        <v>4</v>
      </c>
      <c r="B6">
        <f>'RT 2'!B6</f>
        <v>-5.3777999999999997</v>
      </c>
      <c r="C6">
        <f>'RT 2'!C6</f>
        <v>396.39299999999997</v>
      </c>
      <c r="D6">
        <f>'RT 2'!D6</f>
        <v>31.900099999999998</v>
      </c>
      <c r="E6">
        <f>'RT 2'!E6</f>
        <v>389.25</v>
      </c>
      <c r="F6">
        <f>'RT 2'!F6</f>
        <v>53.092599999999997</v>
      </c>
      <c r="G6">
        <f>'RT 2'!G6</f>
        <v>238.548</v>
      </c>
      <c r="H6">
        <v>12.222899999999999</v>
      </c>
      <c r="I6">
        <v>324.84699999999998</v>
      </c>
      <c r="J6">
        <v>3.3854700000000002</v>
      </c>
      <c r="K6">
        <v>202.95599999999999</v>
      </c>
      <c r="L6">
        <v>12.138999999999999</v>
      </c>
      <c r="M6">
        <v>220.339</v>
      </c>
    </row>
    <row r="7" spans="1:13" x14ac:dyDescent="0.2">
      <c r="A7" s="5">
        <v>5</v>
      </c>
      <c r="B7">
        <f>'RT 2'!B7</f>
        <v>-4.4634</v>
      </c>
      <c r="C7">
        <f>'RT 2'!C7</f>
        <v>406.86099999999999</v>
      </c>
      <c r="D7">
        <f>'RT 2'!D7</f>
        <v>34.176900000000003</v>
      </c>
      <c r="E7">
        <f>'RT 2'!E7</f>
        <v>399.08600000000001</v>
      </c>
      <c r="F7">
        <f>'RT 2'!F7</f>
        <v>52.853900000000003</v>
      </c>
      <c r="G7">
        <f>'RT 2'!G7</f>
        <v>234.44300000000001</v>
      </c>
      <c r="H7">
        <v>3.0594999999999999</v>
      </c>
      <c r="I7">
        <v>326.95600000000002</v>
      </c>
      <c r="J7">
        <v>3.35446</v>
      </c>
      <c r="K7">
        <v>203.49799999999999</v>
      </c>
      <c r="L7">
        <v>8.4421999999999997</v>
      </c>
      <c r="M7">
        <v>220.489</v>
      </c>
    </row>
    <row r="8" spans="1:13" x14ac:dyDescent="0.2">
      <c r="A8" s="4">
        <v>6</v>
      </c>
      <c r="B8">
        <f>'RT 2'!B8</f>
        <v>-4.2088999999999999</v>
      </c>
      <c r="C8">
        <f>'RT 2'!C8</f>
        <v>411.77499999999998</v>
      </c>
      <c r="D8">
        <f>'RT 2'!D8</f>
        <v>36.453699999999998</v>
      </c>
      <c r="E8">
        <f>'RT 2'!E8</f>
        <v>400.45699999999999</v>
      </c>
      <c r="F8">
        <f>'RT 2'!F8</f>
        <v>56.027299999999997</v>
      </c>
      <c r="G8">
        <f>'RT 2'!G8</f>
        <v>244.39599999999999</v>
      </c>
      <c r="H8">
        <v>1.1577</v>
      </c>
      <c r="I8">
        <v>337.98200000000003</v>
      </c>
      <c r="J8">
        <v>3.3234499999999998</v>
      </c>
      <c r="K8">
        <v>202.62899999999999</v>
      </c>
      <c r="L8">
        <v>11.338800000000001</v>
      </c>
      <c r="M8">
        <v>220.63800000000001</v>
      </c>
    </row>
    <row r="9" spans="1:13" x14ac:dyDescent="0.2">
      <c r="A9" s="5">
        <v>7</v>
      </c>
      <c r="B9">
        <f>'RT 2'!B9</f>
        <v>-3.9868999999999999</v>
      </c>
      <c r="C9">
        <f>'RT 2'!C9</f>
        <v>412.07799999999997</v>
      </c>
      <c r="D9">
        <f>'RT 2'!D9</f>
        <v>38.730499999999999</v>
      </c>
      <c r="E9">
        <f>'RT 2'!E9</f>
        <v>401.51900000000001</v>
      </c>
      <c r="F9">
        <f>'RT 2'!F9</f>
        <v>56.6036</v>
      </c>
      <c r="G9">
        <f>'RT 2'!G9</f>
        <v>253.01900000000001</v>
      </c>
      <c r="H9">
        <v>0.4168</v>
      </c>
      <c r="I9">
        <v>320.89999999999998</v>
      </c>
      <c r="J9">
        <v>3.29244</v>
      </c>
      <c r="K9">
        <v>203.96700000000001</v>
      </c>
      <c r="L9">
        <v>15.581200000000001</v>
      </c>
      <c r="M9">
        <v>220.78800000000001</v>
      </c>
    </row>
    <row r="10" spans="1:13" x14ac:dyDescent="0.2">
      <c r="A10" s="4">
        <v>8</v>
      </c>
      <c r="B10">
        <f>'RT 2'!B10</f>
        <v>-0.69479999999999997</v>
      </c>
      <c r="C10">
        <f>'RT 2'!C10</f>
        <v>426.72500000000002</v>
      </c>
      <c r="D10">
        <f>'RT 2'!D10</f>
        <v>41.007300000000001</v>
      </c>
      <c r="E10">
        <f>'RT 2'!E10</f>
        <v>404.27300000000002</v>
      </c>
      <c r="F10">
        <f>'RT 2'!F10</f>
        <v>54.488500000000002</v>
      </c>
      <c r="G10">
        <f>'RT 2'!G10</f>
        <v>260.66899999999998</v>
      </c>
      <c r="H10">
        <v>-3.4649999999999999</v>
      </c>
      <c r="I10">
        <v>329.47699999999998</v>
      </c>
      <c r="J10">
        <v>3.2614299999999998</v>
      </c>
      <c r="K10">
        <v>211.5</v>
      </c>
      <c r="L10">
        <v>19.675699999999999</v>
      </c>
      <c r="M10">
        <v>220.93799999999999</v>
      </c>
    </row>
    <row r="11" spans="1:13" x14ac:dyDescent="0.2">
      <c r="A11" s="5">
        <v>9</v>
      </c>
      <c r="B11">
        <f>'RT 2'!B11</f>
        <v>0.80500000000000005</v>
      </c>
      <c r="C11">
        <f>'RT 2'!C11</f>
        <v>438.37799999999999</v>
      </c>
      <c r="D11">
        <f>'RT 2'!D11</f>
        <v>40.115600000000001</v>
      </c>
      <c r="E11">
        <f>'RT 2'!E11</f>
        <v>433.23399999999998</v>
      </c>
      <c r="F11">
        <f>'RT 2'!F11</f>
        <v>55.389000000000003</v>
      </c>
      <c r="G11">
        <f>'RT 2'!G11</f>
        <v>268.31799999999998</v>
      </c>
      <c r="H11">
        <v>-4.5484</v>
      </c>
      <c r="I11">
        <v>329.16</v>
      </c>
      <c r="J11">
        <v>3.23041</v>
      </c>
      <c r="K11">
        <v>217.83199999999999</v>
      </c>
      <c r="L11">
        <v>25.887899999999998</v>
      </c>
      <c r="M11">
        <v>221.08699999999999</v>
      </c>
    </row>
    <row r="12" spans="1:13" x14ac:dyDescent="0.2">
      <c r="A12" s="4">
        <v>10</v>
      </c>
      <c r="B12">
        <f>'RT 2'!B12</f>
        <v>1.4330000000000001</v>
      </c>
      <c r="C12">
        <f>'RT 2'!C12</f>
        <v>451.69400000000002</v>
      </c>
      <c r="D12">
        <f>'RT 2'!D12</f>
        <v>42.997300000000003</v>
      </c>
      <c r="E12">
        <f>'RT 2'!E12</f>
        <v>475.26400000000001</v>
      </c>
      <c r="F12">
        <f>'RT 2'!F12</f>
        <v>56.050899999999999</v>
      </c>
      <c r="G12">
        <f>'RT 2'!G12</f>
        <v>273.39600000000002</v>
      </c>
      <c r="H12">
        <v>-1.8694</v>
      </c>
      <c r="I12">
        <v>327.51799999999997</v>
      </c>
      <c r="J12">
        <v>3.1993999999999998</v>
      </c>
      <c r="K12">
        <v>212.99</v>
      </c>
      <c r="L12">
        <v>42.274900000000002</v>
      </c>
      <c r="M12">
        <v>221.23699999999999</v>
      </c>
    </row>
    <row r="13" spans="1:13" x14ac:dyDescent="0.2">
      <c r="A13" s="5">
        <v>11</v>
      </c>
      <c r="B13">
        <f>'RT 2'!B13</f>
        <v>2.1368</v>
      </c>
      <c r="C13">
        <f>'RT 2'!C13</f>
        <v>449.21899999999999</v>
      </c>
      <c r="D13">
        <f>'RT 2'!D13</f>
        <v>43.366100000000003</v>
      </c>
      <c r="E13">
        <f>'RT 2'!E13</f>
        <v>490.94299999999998</v>
      </c>
      <c r="F13">
        <f>'RT 2'!F13</f>
        <v>55.323900000000002</v>
      </c>
      <c r="G13">
        <f>'RT 2'!G13</f>
        <v>277.37400000000002</v>
      </c>
      <c r="H13">
        <v>1.3295999999999999</v>
      </c>
      <c r="I13">
        <v>325.97500000000002</v>
      </c>
      <c r="J13">
        <v>3.16839</v>
      </c>
      <c r="K13">
        <v>206.16900000000001</v>
      </c>
      <c r="L13">
        <v>43.444499999999998</v>
      </c>
      <c r="M13">
        <v>221.386</v>
      </c>
    </row>
    <row r="14" spans="1:13" x14ac:dyDescent="0.2">
      <c r="A14" s="4">
        <v>12</v>
      </c>
      <c r="B14">
        <f>'RT 2'!B14</f>
        <v>0.53210000000000002</v>
      </c>
      <c r="C14">
        <f>'RT 2'!C14</f>
        <v>447.76900000000001</v>
      </c>
      <c r="D14">
        <f>'RT 2'!D14</f>
        <v>43.590299999999999</v>
      </c>
      <c r="E14">
        <f>'RT 2'!E14</f>
        <v>475.69799999999998</v>
      </c>
      <c r="F14">
        <f>'RT 2'!F14</f>
        <v>72.876000000000005</v>
      </c>
      <c r="G14">
        <f>'RT 2'!G14</f>
        <v>231.072</v>
      </c>
      <c r="H14">
        <v>1.2595000000000001</v>
      </c>
      <c r="I14">
        <v>321.536</v>
      </c>
      <c r="J14">
        <v>3.1373700000000002</v>
      </c>
      <c r="K14">
        <v>214.08099999999999</v>
      </c>
      <c r="L14">
        <v>15.201700000000001</v>
      </c>
      <c r="M14">
        <v>221.536</v>
      </c>
    </row>
    <row r="15" spans="1:13" x14ac:dyDescent="0.2">
      <c r="A15" s="5">
        <v>13</v>
      </c>
      <c r="B15">
        <f>'RT 2'!B15</f>
        <v>0.5857</v>
      </c>
      <c r="C15">
        <f>'RT 2'!C15</f>
        <v>448.08800000000002</v>
      </c>
      <c r="D15">
        <f>'RT 2'!D15</f>
        <v>41.890099999999997</v>
      </c>
      <c r="E15">
        <f>'RT 2'!E15</f>
        <v>446.19900000000001</v>
      </c>
      <c r="F15">
        <f>'RT 2'!F15</f>
        <v>56.247</v>
      </c>
      <c r="G15">
        <f>'RT 2'!G15</f>
        <v>233.85</v>
      </c>
      <c r="H15">
        <v>2.3887999999999998</v>
      </c>
      <c r="I15">
        <v>280.89299999999997</v>
      </c>
      <c r="J15">
        <v>3.10636</v>
      </c>
      <c r="K15">
        <v>224.59299999999999</v>
      </c>
      <c r="L15">
        <v>1.8102</v>
      </c>
      <c r="M15">
        <v>221.685</v>
      </c>
    </row>
    <row r="16" spans="1:13" x14ac:dyDescent="0.2">
      <c r="A16" s="4">
        <v>14</v>
      </c>
      <c r="B16">
        <f>'RT 2'!B16</f>
        <v>-0.96140000000000003</v>
      </c>
      <c r="C16">
        <f>'RT 2'!C16</f>
        <v>439.75400000000002</v>
      </c>
      <c r="D16">
        <f>'RT 2'!D16</f>
        <v>34.002400000000002</v>
      </c>
      <c r="E16">
        <f>'RT 2'!E16</f>
        <v>442.67399999999998</v>
      </c>
      <c r="F16">
        <f>'RT 2'!F16</f>
        <v>52.972499999999997</v>
      </c>
      <c r="G16">
        <f>'RT 2'!G16</f>
        <v>234.631</v>
      </c>
      <c r="H16">
        <v>2.3033999999999999</v>
      </c>
      <c r="I16">
        <v>306.54340000000002</v>
      </c>
      <c r="J16">
        <v>3.0753499999999998</v>
      </c>
      <c r="K16">
        <v>242.78700000000001</v>
      </c>
      <c r="L16">
        <v>2.4382999999999999</v>
      </c>
      <c r="M16">
        <v>221.83500000000001</v>
      </c>
    </row>
    <row r="17" spans="1:13" x14ac:dyDescent="0.2">
      <c r="A17" s="5">
        <v>15</v>
      </c>
      <c r="B17">
        <f>'RT 2'!B17</f>
        <v>-5.0119999999999996</v>
      </c>
      <c r="C17">
        <f>'RT 2'!C17</f>
        <v>436.67399999999998</v>
      </c>
      <c r="D17">
        <f>'RT 2'!D17</f>
        <v>21.113800000000001</v>
      </c>
      <c r="E17">
        <f>'RT 2'!E17</f>
        <v>439.81799999999998</v>
      </c>
      <c r="F17">
        <f>'RT 2'!F17</f>
        <v>54.224400000000003</v>
      </c>
      <c r="G17">
        <f>'RT 2'!G17</f>
        <v>238.97200000000001</v>
      </c>
      <c r="H17">
        <v>3.2667000000000002</v>
      </c>
      <c r="I17">
        <v>279.97000000000003</v>
      </c>
      <c r="J17">
        <v>3.04434</v>
      </c>
      <c r="K17">
        <v>237.49299999999999</v>
      </c>
      <c r="L17">
        <v>19.2836</v>
      </c>
      <c r="M17">
        <v>221.98400000000001</v>
      </c>
    </row>
    <row r="18" spans="1:13" x14ac:dyDescent="0.2">
      <c r="A18" s="4">
        <v>16</v>
      </c>
      <c r="B18">
        <f>'RT 2'!B18</f>
        <v>-5.0948000000000002</v>
      </c>
      <c r="C18">
        <f>'RT 2'!C18</f>
        <v>428.83499999999998</v>
      </c>
      <c r="D18">
        <f>'RT 2'!D18</f>
        <v>19.3611</v>
      </c>
      <c r="E18">
        <f>'RT 2'!E18</f>
        <v>439.721</v>
      </c>
      <c r="F18">
        <f>'RT 2'!F18</f>
        <v>58.063499999999998</v>
      </c>
      <c r="G18">
        <f>'RT 2'!G18</f>
        <v>188.517</v>
      </c>
      <c r="H18">
        <v>2.1154000000000002</v>
      </c>
      <c r="I18">
        <v>273.005</v>
      </c>
      <c r="J18">
        <v>3.0133200000000002</v>
      </c>
      <c r="K18">
        <v>250.92099999999999</v>
      </c>
      <c r="L18">
        <v>7.9226000000000001</v>
      </c>
      <c r="M18">
        <v>222.13399999999999</v>
      </c>
    </row>
    <row r="19" spans="1:13" x14ac:dyDescent="0.2">
      <c r="A19" s="5">
        <v>17</v>
      </c>
      <c r="B19">
        <f>'RT 2'!B19</f>
        <v>-5.3722000000000003</v>
      </c>
      <c r="C19">
        <f>'RT 2'!C19</f>
        <v>423.88900000000001</v>
      </c>
      <c r="D19">
        <f>'RT 2'!D19</f>
        <v>18.5092</v>
      </c>
      <c r="E19">
        <f>'RT 2'!E19</f>
        <v>443.07</v>
      </c>
      <c r="F19">
        <f>'RT 2'!F19</f>
        <v>56.591500000000003</v>
      </c>
      <c r="G19">
        <f>'RT 2'!G19</f>
        <v>182.50899999999999</v>
      </c>
      <c r="H19">
        <v>-1.3319000000000001</v>
      </c>
      <c r="I19">
        <v>265.20100000000002</v>
      </c>
      <c r="J19">
        <v>2.98231</v>
      </c>
      <c r="K19">
        <v>242.01599999999999</v>
      </c>
      <c r="L19">
        <v>2.7829000000000002</v>
      </c>
      <c r="M19">
        <v>222.28299999999999</v>
      </c>
    </row>
    <row r="20" spans="1:13" x14ac:dyDescent="0.2">
      <c r="A20" s="4">
        <v>18</v>
      </c>
      <c r="B20">
        <f>'RT 2'!B20</f>
        <v>-5.5193000000000003</v>
      </c>
      <c r="C20">
        <f>'RT 2'!C20</f>
        <v>417.35899999999998</v>
      </c>
      <c r="D20">
        <f>'RT 2'!D20</f>
        <v>17.317900000000002</v>
      </c>
      <c r="E20">
        <f>'RT 2'!E20</f>
        <v>478.98899999999998</v>
      </c>
      <c r="F20">
        <f>'RT 2'!F20</f>
        <v>65.389700000000005</v>
      </c>
      <c r="G20">
        <f>'RT 2'!G20</f>
        <v>178.73400000000001</v>
      </c>
      <c r="H20">
        <v>-0.96779999999999999</v>
      </c>
      <c r="I20">
        <v>259.17399999999998</v>
      </c>
      <c r="J20">
        <v>2.9512999999999998</v>
      </c>
      <c r="K20">
        <v>229.137</v>
      </c>
      <c r="L20">
        <v>3.8460999999999999</v>
      </c>
      <c r="M20">
        <v>222.43299999999999</v>
      </c>
    </row>
    <row r="21" spans="1:13" x14ac:dyDescent="0.2">
      <c r="A21" s="5">
        <v>19</v>
      </c>
      <c r="B21">
        <f>'RT 2'!B21</f>
        <v>-4.4539999999999997</v>
      </c>
      <c r="C21">
        <f>'RT 2'!C21</f>
        <v>413.85500000000002</v>
      </c>
      <c r="D21">
        <f>'RT 2'!D21</f>
        <v>21.181799999999999</v>
      </c>
      <c r="E21">
        <f>'RT 2'!E21</f>
        <v>508.113</v>
      </c>
      <c r="F21">
        <f>'RT 2'!F21</f>
        <v>65.941599999999994</v>
      </c>
      <c r="G21">
        <f>'RT 2'!G21</f>
        <v>179.72200000000001</v>
      </c>
      <c r="H21">
        <v>2.4215</v>
      </c>
      <c r="I21">
        <v>263.67</v>
      </c>
      <c r="J21">
        <v>1.7391000000000001</v>
      </c>
      <c r="K21">
        <v>285.92200000000003</v>
      </c>
      <c r="L21">
        <v>7.5320999999999998</v>
      </c>
      <c r="M21">
        <v>222.583</v>
      </c>
    </row>
    <row r="22" spans="1:13" x14ac:dyDescent="0.2">
      <c r="A22" s="4">
        <v>20</v>
      </c>
      <c r="B22">
        <f>'RT 2'!B22</f>
        <v>-3.3424</v>
      </c>
      <c r="C22">
        <f>'RT 2'!C22</f>
        <v>412.75400000000002</v>
      </c>
      <c r="D22">
        <f>'RT 2'!D22</f>
        <v>23.070900000000002</v>
      </c>
      <c r="E22">
        <f>'RT 2'!E22</f>
        <v>494.96199999999999</v>
      </c>
      <c r="F22">
        <f>'RT 2'!F22</f>
        <v>57.717300000000002</v>
      </c>
      <c r="G22">
        <f>'RT 2'!G22</f>
        <v>120.339</v>
      </c>
      <c r="H22">
        <v>2.0588000000000002</v>
      </c>
      <c r="I22">
        <v>262.24299999999999</v>
      </c>
      <c r="J22">
        <v>5.0674999999999999</v>
      </c>
      <c r="K22">
        <v>286.08199999999999</v>
      </c>
      <c r="L22">
        <v>10.7895</v>
      </c>
      <c r="M22">
        <v>222.732</v>
      </c>
    </row>
    <row r="23" spans="1:13" x14ac:dyDescent="0.2">
      <c r="A23" s="5">
        <v>21</v>
      </c>
      <c r="B23">
        <f>'RT 2'!B23</f>
        <v>-1.6412</v>
      </c>
      <c r="C23">
        <f>'RT 2'!C23</f>
        <v>411.923</v>
      </c>
      <c r="D23">
        <f>'RT 2'!D23</f>
        <v>23.436</v>
      </c>
      <c r="E23">
        <f>'RT 2'!E23</f>
        <v>485.36599999999999</v>
      </c>
      <c r="F23">
        <f>'RT 2'!F23</f>
        <v>56.125999999999998</v>
      </c>
      <c r="G23">
        <f>'RT 2'!G23</f>
        <v>120.489</v>
      </c>
      <c r="H23">
        <v>0.57489999999999997</v>
      </c>
      <c r="I23">
        <v>263.93799999999999</v>
      </c>
      <c r="J23">
        <v>-0.47260000000000002</v>
      </c>
      <c r="K23">
        <v>286.41199999999998</v>
      </c>
      <c r="L23">
        <v>14.2601</v>
      </c>
      <c r="M23">
        <v>222.88200000000001</v>
      </c>
    </row>
    <row r="24" spans="1:13" x14ac:dyDescent="0.2">
      <c r="A24" s="4">
        <v>22</v>
      </c>
      <c r="B24">
        <f>'RT 2'!B24</f>
        <v>1.3003</v>
      </c>
      <c r="C24">
        <f>'RT 2'!C24</f>
        <v>414.14299999999997</v>
      </c>
      <c r="D24">
        <f>'RT 2'!D24</f>
        <v>29.634699999999999</v>
      </c>
      <c r="E24">
        <f>'RT 2'!E24</f>
        <v>466.685</v>
      </c>
      <c r="F24">
        <f>'RT 2'!F24</f>
        <v>53.709699999999998</v>
      </c>
      <c r="G24">
        <f>'RT 2'!G24</f>
        <v>120.63800000000001</v>
      </c>
      <c r="H24">
        <v>-1.4605999999999999</v>
      </c>
      <c r="I24">
        <v>264.22699999999998</v>
      </c>
      <c r="J24">
        <v>-4.2302</v>
      </c>
      <c r="K24">
        <v>289.40199999999999</v>
      </c>
      <c r="L24">
        <v>19.074999999999999</v>
      </c>
      <c r="M24">
        <v>223.03100000000001</v>
      </c>
    </row>
    <row r="25" spans="1:13" x14ac:dyDescent="0.2">
      <c r="A25" s="5">
        <v>23</v>
      </c>
      <c r="B25">
        <f>'RT 2'!B25</f>
        <v>-1.7110000000000001</v>
      </c>
      <c r="C25">
        <f>'RT 2'!C25</f>
        <v>418.99900000000002</v>
      </c>
      <c r="D25">
        <f>'RT 2'!D25</f>
        <v>34.361400000000003</v>
      </c>
      <c r="E25">
        <f>'RT 2'!E25</f>
        <v>455.89</v>
      </c>
      <c r="F25">
        <f>'RT 2'!F25</f>
        <v>51.946199999999997</v>
      </c>
      <c r="G25">
        <f>'RT 2'!G25</f>
        <v>150.78800000000001</v>
      </c>
      <c r="H25">
        <v>-3.1313</v>
      </c>
      <c r="I25">
        <v>264.29199999999997</v>
      </c>
      <c r="J25">
        <v>-6.0773999999999999</v>
      </c>
      <c r="K25">
        <v>289.62299999999999</v>
      </c>
      <c r="L25">
        <v>23.557300000000001</v>
      </c>
      <c r="M25">
        <v>223.18100000000001</v>
      </c>
    </row>
    <row r="26" spans="1:13" x14ac:dyDescent="0.2">
      <c r="A26" s="4">
        <v>24</v>
      </c>
      <c r="B26">
        <f>'RT 2'!B26</f>
        <v>-3.8660999999999999</v>
      </c>
      <c r="C26">
        <f>'RT 2'!C26</f>
        <v>431.23200000000003</v>
      </c>
      <c r="D26">
        <f>'RT 2'!D26</f>
        <v>37.103499999999997</v>
      </c>
      <c r="E26">
        <f>'RT 2'!E26</f>
        <v>450.92500000000001</v>
      </c>
      <c r="F26">
        <f>'RT 2'!F26</f>
        <v>51.684100000000001</v>
      </c>
      <c r="G26">
        <f>'RT 2'!G26</f>
        <v>170.93799999999999</v>
      </c>
      <c r="H26">
        <v>-3.3993000000000002</v>
      </c>
      <c r="I26">
        <v>266.327</v>
      </c>
      <c r="J26">
        <v>-6.1421000000000001</v>
      </c>
      <c r="K26">
        <v>280.43900000000002</v>
      </c>
      <c r="L26">
        <v>21.686699999999998</v>
      </c>
      <c r="M26">
        <v>223.33</v>
      </c>
    </row>
    <row r="27" spans="1:13" x14ac:dyDescent="0.2">
      <c r="A27" s="5">
        <v>25</v>
      </c>
      <c r="B27">
        <f>'RT 2'!B27</f>
        <v>-5.7823000000000002</v>
      </c>
      <c r="C27">
        <f>'RT 2'!C27</f>
        <v>430.69600000000003</v>
      </c>
      <c r="D27">
        <f>'RT 2'!D27</f>
        <v>35.556600000000003</v>
      </c>
      <c r="E27">
        <f>'RT 2'!E27</f>
        <v>448.423</v>
      </c>
      <c r="F27">
        <f>'RT 2'!F27</f>
        <v>52.451300000000003</v>
      </c>
      <c r="G27">
        <f>'RT 2'!G27</f>
        <v>178.14500000000001</v>
      </c>
      <c r="H27">
        <v>-3.5304000000000002</v>
      </c>
      <c r="I27">
        <v>267.76600000000002</v>
      </c>
      <c r="J27">
        <v>-4.9077999999999999</v>
      </c>
      <c r="K27">
        <v>281.255</v>
      </c>
      <c r="L27">
        <v>12.242000000000001</v>
      </c>
      <c r="M27">
        <v>223.48</v>
      </c>
    </row>
    <row r="28" spans="1:13" x14ac:dyDescent="0.2">
      <c r="A28" s="4">
        <v>26</v>
      </c>
      <c r="B28">
        <f>'RT 2'!B28</f>
        <v>-7.4698000000000002</v>
      </c>
      <c r="C28">
        <f>'RT 2'!C28</f>
        <v>424.91</v>
      </c>
      <c r="D28">
        <f>'RT 2'!D28</f>
        <v>35.280999999999999</v>
      </c>
      <c r="E28">
        <f>'RT 2'!E28</f>
        <v>444.53300000000002</v>
      </c>
      <c r="F28">
        <f>'RT 2'!F28</f>
        <v>52.531700000000001</v>
      </c>
      <c r="G28">
        <f>'RT 2'!G28</f>
        <v>176.99199999999999</v>
      </c>
      <c r="H28">
        <v>-3.3292999999999999</v>
      </c>
      <c r="I28">
        <v>265.02300000000002</v>
      </c>
      <c r="J28">
        <v>-3.3178999999999998</v>
      </c>
      <c r="K28">
        <v>282.07100000000003</v>
      </c>
      <c r="L28">
        <v>17.7684</v>
      </c>
      <c r="M28">
        <v>223.62899999999999</v>
      </c>
    </row>
    <row r="29" spans="1:13" x14ac:dyDescent="0.2">
      <c r="A29" s="5">
        <v>27</v>
      </c>
      <c r="B29">
        <f>'RT 2'!B29</f>
        <v>-7.6906999999999996</v>
      </c>
      <c r="C29">
        <f>'RT 2'!C29</f>
        <v>420.55799999999999</v>
      </c>
      <c r="D29">
        <f>'RT 2'!D29</f>
        <v>40.458300000000001</v>
      </c>
      <c r="E29">
        <f>'RT 2'!E29</f>
        <v>444.839</v>
      </c>
      <c r="F29">
        <f>'RT 2'!F29</f>
        <v>52.732199999999999</v>
      </c>
      <c r="G29">
        <f>'RT 2'!G29</f>
        <v>176.30099999999999</v>
      </c>
      <c r="H29">
        <v>0.17580000000000001</v>
      </c>
      <c r="I29">
        <v>265.62299999999999</v>
      </c>
      <c r="J29">
        <v>-0.50570000000000004</v>
      </c>
      <c r="K29">
        <v>252.887</v>
      </c>
      <c r="L29">
        <v>29.664300000000001</v>
      </c>
      <c r="M29">
        <v>223.779</v>
      </c>
    </row>
    <row r="30" spans="1:13" x14ac:dyDescent="0.2">
      <c r="A30" s="4">
        <v>28</v>
      </c>
      <c r="B30">
        <f>'RT 2'!B30</f>
        <v>-4.5263999999999998</v>
      </c>
      <c r="C30">
        <f>'RT 2'!C30</f>
        <v>417.846</v>
      </c>
      <c r="D30">
        <f>'RT 2'!D30</f>
        <v>51.295299999999997</v>
      </c>
      <c r="E30">
        <f>'RT 2'!E30</f>
        <v>444.6</v>
      </c>
      <c r="F30">
        <f>'RT 2'!F30</f>
        <v>51.631700000000002</v>
      </c>
      <c r="G30">
        <f>'RT 2'!G30</f>
        <v>174.94900000000001</v>
      </c>
      <c r="H30">
        <v>3.7614999999999998</v>
      </c>
      <c r="I30">
        <v>265.04000000000002</v>
      </c>
      <c r="J30">
        <v>1.4321999999999999</v>
      </c>
      <c r="K30">
        <v>243.703</v>
      </c>
      <c r="L30">
        <v>44.865299999999998</v>
      </c>
      <c r="M30">
        <v>223.928</v>
      </c>
    </row>
    <row r="31" spans="1:13" x14ac:dyDescent="0.2">
      <c r="A31" s="5">
        <v>29</v>
      </c>
      <c r="B31">
        <f>'RT 2'!B31</f>
        <v>-1.3862000000000001</v>
      </c>
      <c r="C31">
        <f>'RT 2'!C31</f>
        <v>413.78899999999999</v>
      </c>
      <c r="D31">
        <f>'RT 2'!D31</f>
        <v>59.490699999999997</v>
      </c>
      <c r="E31">
        <f>'RT 2'!E31</f>
        <v>444.048</v>
      </c>
      <c r="F31">
        <f>'RT 2'!F31</f>
        <v>51.180300000000003</v>
      </c>
      <c r="G31">
        <f>'RT 2'!G31</f>
        <v>173.30199999999999</v>
      </c>
      <c r="H31">
        <v>5.2591000000000001</v>
      </c>
      <c r="I31">
        <v>267.78800000000001</v>
      </c>
      <c r="J31">
        <v>4.4429999999999996</v>
      </c>
      <c r="K31">
        <v>234.51900000000001</v>
      </c>
      <c r="L31">
        <v>36.169199999999996</v>
      </c>
      <c r="M31">
        <v>224.078</v>
      </c>
    </row>
    <row r="32" spans="1:13" x14ac:dyDescent="0.2">
      <c r="A32" s="4">
        <v>30</v>
      </c>
      <c r="B32">
        <f>'RT 2'!B32</f>
        <v>-1.7658</v>
      </c>
      <c r="C32">
        <f>'RT 2'!C32</f>
        <v>420.62700000000001</v>
      </c>
      <c r="D32">
        <f>'RT 2'!D32</f>
        <v>61.1616</v>
      </c>
      <c r="E32">
        <f>'RT 2'!E32</f>
        <v>442.38299999999998</v>
      </c>
      <c r="F32">
        <f>'RT 2'!F32</f>
        <v>51.818600000000004</v>
      </c>
      <c r="G32">
        <f>'RT 2'!G32</f>
        <v>172.697</v>
      </c>
      <c r="H32">
        <v>8.2575000000000003</v>
      </c>
      <c r="I32">
        <v>267.08999999999997</v>
      </c>
      <c r="J32">
        <v>6.2965</v>
      </c>
      <c r="K32">
        <v>235.33500000000001</v>
      </c>
      <c r="L32">
        <v>27.231400000000001</v>
      </c>
      <c r="M32">
        <v>224.22800000000001</v>
      </c>
    </row>
    <row r="33" spans="1:13" x14ac:dyDescent="0.2">
      <c r="A33" s="5">
        <v>31</v>
      </c>
      <c r="B33">
        <f>'RT 2'!B33</f>
        <v>-0.87809999999999999</v>
      </c>
      <c r="C33">
        <f>'RT 2'!C33</f>
        <v>428.87900000000002</v>
      </c>
      <c r="D33">
        <f>'RT 2'!D33</f>
        <v>63.368400000000001</v>
      </c>
      <c r="E33">
        <f>'RT 2'!E33</f>
        <v>436.5</v>
      </c>
      <c r="F33">
        <f>'RT 2'!F33</f>
        <v>51.473399999999998</v>
      </c>
      <c r="G33">
        <f>'RT 2'!G33</f>
        <v>173.63499999999999</v>
      </c>
      <c r="H33">
        <v>12.9734</v>
      </c>
      <c r="I33">
        <v>264.84699999999998</v>
      </c>
      <c r="J33">
        <v>3.9003999999999999</v>
      </c>
      <c r="K33">
        <v>238.12299999999999</v>
      </c>
      <c r="L33">
        <v>74.269800000000004</v>
      </c>
      <c r="M33">
        <v>224.37700000000001</v>
      </c>
    </row>
    <row r="34" spans="1:13" x14ac:dyDescent="0.2">
      <c r="A34" s="4">
        <v>32</v>
      </c>
      <c r="B34">
        <f>'RT 2'!B34</f>
        <v>-4.3261000000000003</v>
      </c>
      <c r="C34">
        <f>'RT 2'!C34</f>
        <v>433.64800000000002</v>
      </c>
      <c r="D34">
        <f>'RT 2'!D34</f>
        <v>64.125600000000006</v>
      </c>
      <c r="E34">
        <f>'RT 2'!E34</f>
        <v>434.89400000000001</v>
      </c>
      <c r="F34">
        <f>'RT 2'!F34</f>
        <v>52.065800000000003</v>
      </c>
      <c r="G34">
        <f>'RT 2'!G34</f>
        <v>174.214</v>
      </c>
      <c r="H34">
        <v>14.4176</v>
      </c>
      <c r="I34">
        <v>256.73399999999998</v>
      </c>
      <c r="J34">
        <v>-1.2927999999999999</v>
      </c>
      <c r="K34">
        <v>238.24700000000001</v>
      </c>
      <c r="L34">
        <v>49.2258</v>
      </c>
      <c r="M34">
        <v>224.52699999999999</v>
      </c>
    </row>
    <row r="35" spans="1:13" x14ac:dyDescent="0.2">
      <c r="A35" s="5">
        <v>33</v>
      </c>
      <c r="B35">
        <f>'RT 2'!B35</f>
        <v>-7.8482000000000003</v>
      </c>
      <c r="C35">
        <f>'RT 2'!C35</f>
        <v>431.95600000000002</v>
      </c>
      <c r="D35">
        <f>'RT 2'!D35</f>
        <v>64.563400000000001</v>
      </c>
      <c r="E35">
        <f>'RT 2'!E35</f>
        <v>434.43</v>
      </c>
      <c r="F35">
        <f>'RT 2'!F35</f>
        <v>52.653399999999998</v>
      </c>
      <c r="G35">
        <f>'RT 2'!G35</f>
        <v>174.09800000000001</v>
      </c>
      <c r="H35">
        <v>10.7614</v>
      </c>
      <c r="I35">
        <v>258.13900000000001</v>
      </c>
      <c r="J35">
        <v>-5.7907999999999999</v>
      </c>
      <c r="K35">
        <v>234.316</v>
      </c>
      <c r="L35">
        <v>15.629099999999999</v>
      </c>
      <c r="M35">
        <v>224.67599999999999</v>
      </c>
    </row>
    <row r="36" spans="1:13" x14ac:dyDescent="0.2">
      <c r="A36" s="4">
        <v>34</v>
      </c>
      <c r="B36">
        <f>'RT 2'!B36</f>
        <v>-9.5629000000000008</v>
      </c>
      <c r="C36">
        <f>'RT 2'!C36</f>
        <v>427.654</v>
      </c>
      <c r="D36">
        <f>'RT 2'!D36</f>
        <v>68.610299999999995</v>
      </c>
      <c r="E36">
        <f>'RT 2'!E36</f>
        <v>434.779</v>
      </c>
      <c r="F36">
        <f>'RT 2'!F36</f>
        <v>52.623199999999997</v>
      </c>
      <c r="G36">
        <f>'RT 2'!G36</f>
        <v>277.06099999999998</v>
      </c>
      <c r="H36">
        <v>10.965</v>
      </c>
      <c r="I36">
        <v>262.80900000000003</v>
      </c>
      <c r="J36">
        <v>-6.1788999999999996</v>
      </c>
      <c r="K36">
        <v>232.75899999999999</v>
      </c>
      <c r="L36">
        <v>15.3</v>
      </c>
      <c r="M36">
        <v>224.82599999999999</v>
      </c>
    </row>
    <row r="37" spans="1:13" x14ac:dyDescent="0.2">
      <c r="A37" s="5">
        <v>35</v>
      </c>
      <c r="B37">
        <f>'RT 2'!B37</f>
        <v>-10.831200000000001</v>
      </c>
      <c r="C37">
        <f>'RT 2'!C37</f>
        <v>422.92200000000003</v>
      </c>
      <c r="D37">
        <f>'RT 2'!D37</f>
        <v>69.462199999999996</v>
      </c>
      <c r="E37">
        <f>'RT 2'!E37</f>
        <v>441.41800000000001</v>
      </c>
      <c r="F37">
        <f>'RT 2'!F37</f>
        <v>52.838299999999997</v>
      </c>
      <c r="G37">
        <f>'RT 2'!G37</f>
        <v>276.50700000000001</v>
      </c>
      <c r="H37">
        <v>13.13</v>
      </c>
      <c r="I37">
        <v>268.84399999999999</v>
      </c>
      <c r="J37">
        <v>-6.5191999999999997</v>
      </c>
      <c r="K37">
        <v>230.50200000000001</v>
      </c>
      <c r="L37">
        <v>18.7895</v>
      </c>
      <c r="M37">
        <v>224.97499999999999</v>
      </c>
    </row>
    <row r="38" spans="1:13" x14ac:dyDescent="0.2">
      <c r="A38" s="4">
        <v>36</v>
      </c>
      <c r="B38">
        <f>'RT 2'!B38</f>
        <v>-9.1883999999999997</v>
      </c>
      <c r="C38">
        <f>'RT 2'!C38</f>
        <v>422.89600000000002</v>
      </c>
      <c r="D38">
        <f>'RT 2'!D38</f>
        <v>68.494900000000001</v>
      </c>
      <c r="E38">
        <f>'RT 2'!E38</f>
        <v>444.23</v>
      </c>
      <c r="F38">
        <f>'RT 2'!F38</f>
        <v>52.987400000000001</v>
      </c>
      <c r="G38">
        <f>'RT 2'!G38</f>
        <v>275.99900000000002</v>
      </c>
      <c r="H38">
        <v>13.5495</v>
      </c>
      <c r="I38">
        <v>265.98099999999999</v>
      </c>
      <c r="J38">
        <v>-6.2557999999999998</v>
      </c>
      <c r="K38">
        <v>224.233</v>
      </c>
      <c r="L38">
        <v>21.648599999999998</v>
      </c>
      <c r="M38">
        <v>225.125</v>
      </c>
    </row>
    <row r="39" spans="1:13" x14ac:dyDescent="0.2">
      <c r="A39" s="5">
        <v>37</v>
      </c>
      <c r="B39">
        <f>'RT 2'!B39</f>
        <v>-7.3146000000000004</v>
      </c>
      <c r="C39">
        <f>'RT 2'!C39</f>
        <v>422.78800000000001</v>
      </c>
      <c r="D39">
        <f>'RT 2'!D39</f>
        <v>52.972999999999999</v>
      </c>
      <c r="E39">
        <f>'RT 2'!E39</f>
        <v>440.07400000000001</v>
      </c>
      <c r="F39">
        <f>'RT 2'!F39</f>
        <v>54.241300000000003</v>
      </c>
      <c r="G39">
        <f>'RT 2'!G39</f>
        <v>276.14699999999999</v>
      </c>
      <c r="H39">
        <v>12.360300000000001</v>
      </c>
      <c r="I39">
        <v>266.71499999999997</v>
      </c>
      <c r="J39">
        <v>-5.6555999999999997</v>
      </c>
      <c r="K39">
        <v>225.97</v>
      </c>
      <c r="L39">
        <v>19.144600000000001</v>
      </c>
      <c r="M39">
        <v>225.274</v>
      </c>
    </row>
    <row r="40" spans="1:13" x14ac:dyDescent="0.2">
      <c r="A40" s="4">
        <v>38</v>
      </c>
      <c r="B40">
        <f>'RT 2'!B40</f>
        <v>-6.5076000000000001</v>
      </c>
      <c r="C40">
        <f>'RT 2'!C40</f>
        <v>424.21499999999997</v>
      </c>
      <c r="D40">
        <f>'RT 2'!D40</f>
        <v>36.881799999999998</v>
      </c>
      <c r="E40">
        <f>'RT 2'!E40</f>
        <v>436.92700000000002</v>
      </c>
      <c r="F40">
        <f>'RT 2'!F40</f>
        <v>55.946899999999999</v>
      </c>
      <c r="G40">
        <f>'RT 2'!G40</f>
        <v>278.44200000000001</v>
      </c>
      <c r="H40">
        <v>11.171099999999999</v>
      </c>
      <c r="I40">
        <v>265.37799999999999</v>
      </c>
      <c r="J40">
        <v>-4.7476000000000003</v>
      </c>
      <c r="K40">
        <v>229.22399999999999</v>
      </c>
      <c r="L40">
        <v>14.3811</v>
      </c>
      <c r="M40">
        <v>225.42400000000001</v>
      </c>
    </row>
    <row r="41" spans="1:13" x14ac:dyDescent="0.2">
      <c r="A41" s="5">
        <v>39</v>
      </c>
      <c r="B41">
        <f>'RT 2'!B41</f>
        <v>-7.4457000000000004</v>
      </c>
      <c r="C41">
        <f>'RT 2'!C41</f>
        <v>424.44299999999998</v>
      </c>
      <c r="D41">
        <f>'RT 2'!D41</f>
        <v>33.624499999999998</v>
      </c>
      <c r="E41">
        <f>'RT 2'!E41</f>
        <v>433.13600000000002</v>
      </c>
      <c r="F41">
        <f>'RT 2'!F41</f>
        <v>56.466000000000001</v>
      </c>
      <c r="G41">
        <f>'RT 2'!G41</f>
        <v>275.46499999999997</v>
      </c>
      <c r="H41">
        <v>9.9818999999999996</v>
      </c>
      <c r="I41">
        <v>264.76</v>
      </c>
      <c r="J41">
        <v>-4.6821999999999999</v>
      </c>
      <c r="K41">
        <v>227.26900000000001</v>
      </c>
      <c r="L41">
        <v>11.8696</v>
      </c>
      <c r="M41">
        <v>225.57300000000001</v>
      </c>
    </row>
    <row r="42" spans="1:13" x14ac:dyDescent="0.2">
      <c r="A42" s="4">
        <v>40</v>
      </c>
      <c r="B42">
        <f>'RT 2'!B42</f>
        <v>-7.6894</v>
      </c>
      <c r="C42">
        <f>'RT 2'!C42</f>
        <v>418.67700000000002</v>
      </c>
      <c r="D42">
        <f>'RT 2'!D42</f>
        <v>37.087200000000003</v>
      </c>
      <c r="E42">
        <f>'RT 2'!E42</f>
        <v>429.76799999999997</v>
      </c>
      <c r="F42">
        <f>'RT 2'!F42</f>
        <v>55.488500000000002</v>
      </c>
      <c r="G42">
        <f>'RT 2'!G42</f>
        <v>272.30500000000001</v>
      </c>
      <c r="H42">
        <v>8.7927</v>
      </c>
      <c r="I42">
        <v>274.52999999999997</v>
      </c>
      <c r="J42">
        <v>-5.8982000000000001</v>
      </c>
      <c r="K42">
        <v>227.70599999999999</v>
      </c>
      <c r="L42">
        <v>9.1821000000000002</v>
      </c>
      <c r="M42">
        <v>225.72300000000001</v>
      </c>
    </row>
    <row r="43" spans="1:13" x14ac:dyDescent="0.2">
      <c r="A43" s="5">
        <v>41</v>
      </c>
      <c r="B43">
        <f>'RT 2'!B43</f>
        <v>-8.0458999999999996</v>
      </c>
      <c r="C43">
        <f>'RT 2'!C43</f>
        <v>416.51100000000002</v>
      </c>
      <c r="D43">
        <f>'RT 2'!D43</f>
        <v>34.750999999999998</v>
      </c>
      <c r="E43">
        <f>'RT 2'!E43</f>
        <v>429.74799999999999</v>
      </c>
      <c r="F43">
        <f>'RT 2'!F43</f>
        <v>54.901299999999999</v>
      </c>
      <c r="G43">
        <f>'RT 2'!G43</f>
        <v>271.77600000000001</v>
      </c>
      <c r="H43">
        <v>7.6035000000000004</v>
      </c>
      <c r="I43">
        <v>283.267</v>
      </c>
      <c r="J43">
        <v>-6.1319999999999997</v>
      </c>
      <c r="K43">
        <v>231.78899999999999</v>
      </c>
      <c r="L43">
        <v>8.3610000000000007</v>
      </c>
      <c r="M43">
        <v>225.87200000000001</v>
      </c>
    </row>
    <row r="44" spans="1:13" x14ac:dyDescent="0.2">
      <c r="A44" s="4">
        <v>42</v>
      </c>
      <c r="B44">
        <f>'RT 2'!B44</f>
        <v>-7.5589000000000004</v>
      </c>
      <c r="C44">
        <f>'RT 2'!C44</f>
        <v>409.03</v>
      </c>
      <c r="D44">
        <f>'RT 2'!D44</f>
        <v>26.6525</v>
      </c>
      <c r="E44">
        <f>'RT 2'!E44</f>
        <v>434.27699999999999</v>
      </c>
      <c r="F44">
        <f>'RT 2'!F44</f>
        <v>54.739899999999999</v>
      </c>
      <c r="G44">
        <f>'RT 2'!G44</f>
        <v>279.267</v>
      </c>
      <c r="H44">
        <v>6.4142999999999999</v>
      </c>
      <c r="I44">
        <v>272.97300000000001</v>
      </c>
      <c r="J44">
        <v>-5.5586000000000002</v>
      </c>
      <c r="K44">
        <v>233.75899999999999</v>
      </c>
      <c r="L44">
        <v>6.1853999999999996</v>
      </c>
      <c r="M44">
        <v>226.02199999999999</v>
      </c>
    </row>
    <row r="45" spans="1:13" x14ac:dyDescent="0.2">
      <c r="A45" s="5">
        <v>43</v>
      </c>
      <c r="B45">
        <f>'RT 2'!B45</f>
        <v>-4.1452999999999998</v>
      </c>
      <c r="C45">
        <f>'RT 2'!C45</f>
        <v>406.56599999999997</v>
      </c>
      <c r="D45">
        <f>'RT 2'!D45</f>
        <v>21.4817</v>
      </c>
      <c r="E45">
        <f>'RT 2'!E45</f>
        <v>440.57600000000002</v>
      </c>
      <c r="F45">
        <f>'RT 2'!F45</f>
        <v>52.057299999999998</v>
      </c>
      <c r="G45">
        <f>'RT 2'!G45</f>
        <v>288.09399999999999</v>
      </c>
      <c r="H45">
        <v>5.2251000000000003</v>
      </c>
      <c r="I45">
        <v>270.887</v>
      </c>
      <c r="J45">
        <v>-5.7141000000000002</v>
      </c>
      <c r="K45">
        <v>230.80799999999999</v>
      </c>
      <c r="L45">
        <v>5.9935999999999998</v>
      </c>
      <c r="M45">
        <v>226.172</v>
      </c>
    </row>
    <row r="46" spans="1:13" x14ac:dyDescent="0.2">
      <c r="A46" s="4">
        <v>44</v>
      </c>
      <c r="B46">
        <f>'RT 2'!B46</f>
        <v>-5.86</v>
      </c>
      <c r="C46">
        <f>'RT 2'!C46</f>
        <v>405.27499999999998</v>
      </c>
      <c r="D46">
        <f>'RT 2'!D46</f>
        <v>18.071200000000001</v>
      </c>
      <c r="E46">
        <f>'RT 2'!E46</f>
        <v>440.12400000000002</v>
      </c>
      <c r="F46">
        <f>'RT 2'!F46</f>
        <v>61.686500000000002</v>
      </c>
      <c r="G46">
        <f>'RT 2'!G46</f>
        <v>292.15800000000002</v>
      </c>
      <c r="H46">
        <v>4.0358999999999998</v>
      </c>
      <c r="I46">
        <v>270.59300000000002</v>
      </c>
      <c r="J46">
        <v>-3.9929999999999999</v>
      </c>
      <c r="K46">
        <v>227.202</v>
      </c>
      <c r="L46">
        <v>5.2332000000000001</v>
      </c>
      <c r="M46">
        <v>226.321</v>
      </c>
    </row>
    <row r="47" spans="1:13" x14ac:dyDescent="0.2">
      <c r="A47" s="5">
        <v>45</v>
      </c>
      <c r="B47">
        <f>'RT 2'!B47</f>
        <v>-5.4348000000000001</v>
      </c>
      <c r="C47">
        <f>'RT 2'!C47</f>
        <v>403.892</v>
      </c>
      <c r="D47">
        <f>'RT 2'!D47</f>
        <v>16.229900000000001</v>
      </c>
      <c r="E47">
        <f>'RT 2'!E47</f>
        <v>434.10599999999999</v>
      </c>
      <c r="F47">
        <f>'RT 2'!F47</f>
        <v>76.574200000000005</v>
      </c>
      <c r="G47">
        <f>'RT 2'!G47</f>
        <v>286.61500000000001</v>
      </c>
      <c r="H47">
        <v>2.8466999999999998</v>
      </c>
      <c r="I47">
        <v>271.51299999999998</v>
      </c>
      <c r="J47">
        <v>-3.4815</v>
      </c>
      <c r="K47">
        <v>226.85499999999999</v>
      </c>
      <c r="L47">
        <v>5.6978</v>
      </c>
      <c r="M47">
        <v>226.471</v>
      </c>
    </row>
    <row r="48" spans="1:13" x14ac:dyDescent="0.2">
      <c r="A48" s="4">
        <v>46</v>
      </c>
      <c r="B48">
        <f>'RT 2'!B48</f>
        <v>-6.5738000000000003</v>
      </c>
      <c r="C48">
        <f>'RT 2'!C48</f>
        <v>406.33199999999999</v>
      </c>
      <c r="D48">
        <f>'RT 2'!D48</f>
        <v>24.386399999999998</v>
      </c>
      <c r="E48">
        <f>'RT 2'!E48</f>
        <v>431.92099999999999</v>
      </c>
      <c r="F48">
        <f>'RT 2'!F48</f>
        <v>53.954999999999998</v>
      </c>
      <c r="G48">
        <f>'RT 2'!G48</f>
        <v>279.61099999999999</v>
      </c>
      <c r="H48">
        <v>0.90359999999999996</v>
      </c>
      <c r="I48">
        <v>271.31200000000001</v>
      </c>
      <c r="J48">
        <v>-1.8765000000000001</v>
      </c>
      <c r="K48">
        <v>226.423</v>
      </c>
      <c r="L48">
        <v>4.4909999999999997</v>
      </c>
      <c r="M48">
        <v>226.62</v>
      </c>
    </row>
    <row r="49" spans="1:13" x14ac:dyDescent="0.2">
      <c r="A49" s="5">
        <v>47</v>
      </c>
      <c r="B49">
        <f>'RT 2'!B49</f>
        <v>-8.4343000000000004</v>
      </c>
      <c r="C49">
        <f>'RT 2'!C49</f>
        <v>411.221</v>
      </c>
      <c r="D49">
        <f>'RT 2'!D49</f>
        <v>41.5764</v>
      </c>
      <c r="E49">
        <f>'RT 2'!E49</f>
        <v>455.39699999999999</v>
      </c>
      <c r="F49">
        <f>'RT 2'!F49</f>
        <v>51.944699999999997</v>
      </c>
      <c r="G49">
        <f>'RT 2'!G49</f>
        <v>278.09800000000001</v>
      </c>
      <c r="H49">
        <v>0.71160000000000001</v>
      </c>
      <c r="I49">
        <v>270.32799999999997</v>
      </c>
      <c r="J49">
        <v>0.74529999999999996</v>
      </c>
      <c r="K49">
        <v>225.703</v>
      </c>
      <c r="L49">
        <v>3.6778</v>
      </c>
      <c r="M49">
        <v>226.77</v>
      </c>
    </row>
    <row r="50" spans="1:13" x14ac:dyDescent="0.2">
      <c r="A50" s="4">
        <v>48</v>
      </c>
      <c r="B50">
        <f>'RT 2'!B50</f>
        <v>-9.5381</v>
      </c>
      <c r="C50">
        <f>'RT 2'!C50</f>
        <v>412.04</v>
      </c>
      <c r="D50">
        <f>'RT 2'!D50</f>
        <v>48.577100000000002</v>
      </c>
      <c r="E50">
        <f>'RT 2'!E50</f>
        <v>514.19799999999998</v>
      </c>
      <c r="F50">
        <f>'RT 2'!F50</f>
        <v>50.109099999999998</v>
      </c>
      <c r="G50">
        <f>'RT 2'!G50</f>
        <v>277.37400000000002</v>
      </c>
      <c r="H50">
        <v>0.38650000000000001</v>
      </c>
      <c r="I50">
        <v>273.41699999999997</v>
      </c>
      <c r="J50">
        <v>5.3100000000000001E-2</v>
      </c>
      <c r="K50">
        <v>227.09800000000001</v>
      </c>
      <c r="L50">
        <v>2.0238999999999998</v>
      </c>
      <c r="M50">
        <v>226.91900000000001</v>
      </c>
    </row>
    <row r="51" spans="1:13" x14ac:dyDescent="0.2">
      <c r="A51" s="5">
        <v>49</v>
      </c>
      <c r="B51">
        <f>'RT 2'!B51</f>
        <v>-10.938800000000001</v>
      </c>
      <c r="C51">
        <f>'RT 2'!C51</f>
        <v>419.36799999999999</v>
      </c>
      <c r="D51">
        <f>'RT 2'!D51</f>
        <v>42.316600000000001</v>
      </c>
      <c r="E51">
        <f>'RT 2'!E51</f>
        <v>509.62900000000002</v>
      </c>
      <c r="F51">
        <f>'RT 2'!F51</f>
        <v>49.227400000000003</v>
      </c>
      <c r="G51">
        <f>'RT 2'!G51</f>
        <v>220.339</v>
      </c>
      <c r="H51">
        <v>1.1782999999999999</v>
      </c>
      <c r="I51">
        <v>278.30799999999999</v>
      </c>
      <c r="J51">
        <v>0.36109999999999998</v>
      </c>
      <c r="K51">
        <v>229.65</v>
      </c>
      <c r="L51">
        <v>4.0701000000000001</v>
      </c>
      <c r="M51">
        <v>227.06899999999999</v>
      </c>
    </row>
    <row r="52" spans="1:13" x14ac:dyDescent="0.2">
      <c r="A52" s="4">
        <v>50</v>
      </c>
      <c r="B52">
        <f>'RT 2'!B52</f>
        <v>-12.576000000000001</v>
      </c>
      <c r="C52">
        <f>'RT 2'!C52</f>
        <v>419.68799999999999</v>
      </c>
      <c r="D52">
        <f>'RT 2'!D52</f>
        <v>30.3781</v>
      </c>
      <c r="E52">
        <f>'RT 2'!E52</f>
        <v>454.32799999999997</v>
      </c>
      <c r="F52">
        <f>'RT 2'!F52</f>
        <v>47.9161</v>
      </c>
      <c r="G52">
        <f>'RT 2'!G52</f>
        <v>220.489</v>
      </c>
      <c r="H52">
        <v>2.903</v>
      </c>
      <c r="I52">
        <v>283.02999999999997</v>
      </c>
      <c r="J52">
        <v>0.19839999999999999</v>
      </c>
      <c r="K52">
        <v>230.11600000000001</v>
      </c>
      <c r="L52">
        <v>18.287700000000001</v>
      </c>
      <c r="M52">
        <v>227.21799999999999</v>
      </c>
    </row>
    <row r="53" spans="1:13" x14ac:dyDescent="0.2">
      <c r="A53" s="5">
        <v>51</v>
      </c>
      <c r="B53">
        <f>'RT 2'!B53</f>
        <v>-12.3744</v>
      </c>
      <c r="C53">
        <f>'RT 2'!C53</f>
        <v>419.28899999999999</v>
      </c>
      <c r="D53">
        <f>'RT 2'!D53</f>
        <v>21.745200000000001</v>
      </c>
      <c r="E53">
        <f>'RT 2'!E53</f>
        <v>434.53300000000002</v>
      </c>
      <c r="F53">
        <f>'RT 2'!F53</f>
        <v>47.641100000000002</v>
      </c>
      <c r="G53">
        <f>'RT 2'!G53</f>
        <v>220.63800000000001</v>
      </c>
      <c r="H53">
        <v>4.7015000000000002</v>
      </c>
      <c r="I53">
        <v>279.45800000000003</v>
      </c>
      <c r="J53">
        <v>1.9273</v>
      </c>
      <c r="K53">
        <v>229.11699999999999</v>
      </c>
      <c r="L53">
        <v>29.8658</v>
      </c>
      <c r="M53">
        <v>227.36799999999999</v>
      </c>
    </row>
    <row r="54" spans="1:13" x14ac:dyDescent="0.2">
      <c r="A54" s="4">
        <v>52</v>
      </c>
      <c r="B54">
        <f>'RT 2'!B54</f>
        <v>-10.1083</v>
      </c>
      <c r="C54">
        <f>'RT 2'!C54</f>
        <v>418.125</v>
      </c>
      <c r="D54">
        <f>'RT 2'!D54</f>
        <v>22.673999999999999</v>
      </c>
      <c r="E54">
        <f>'RT 2'!E54</f>
        <v>431.18</v>
      </c>
      <c r="F54">
        <f>'RT 2'!F54</f>
        <v>48.1325</v>
      </c>
      <c r="G54">
        <f>'RT 2'!G54</f>
        <v>220.78800000000001</v>
      </c>
      <c r="H54">
        <v>4.6722999999999999</v>
      </c>
      <c r="I54">
        <v>274.64299999999997</v>
      </c>
      <c r="J54">
        <v>-3.0118</v>
      </c>
      <c r="K54">
        <v>228.399</v>
      </c>
      <c r="L54">
        <v>24.750599999999999</v>
      </c>
      <c r="M54">
        <v>227.517</v>
      </c>
    </row>
    <row r="55" spans="1:13" x14ac:dyDescent="0.2">
      <c r="A55" s="5">
        <v>53</v>
      </c>
      <c r="B55">
        <f>'RT 2'!B55</f>
        <v>-7.9371</v>
      </c>
      <c r="C55">
        <f>'RT 2'!C55</f>
        <v>418.637</v>
      </c>
      <c r="D55">
        <f>'RT 2'!D55</f>
        <v>27.9984</v>
      </c>
      <c r="E55">
        <f>'RT 2'!E55</f>
        <v>431.78199999999998</v>
      </c>
      <c r="F55">
        <f>'RT 2'!F55</f>
        <v>49.399900000000002</v>
      </c>
      <c r="G55">
        <f>'RT 2'!G55</f>
        <v>220.93799999999999</v>
      </c>
      <c r="H55">
        <v>4.3478000000000003</v>
      </c>
      <c r="I55">
        <v>269.67700000000002</v>
      </c>
      <c r="J55">
        <v>-7.0316999999999998</v>
      </c>
      <c r="K55">
        <v>230.06399999999999</v>
      </c>
      <c r="L55">
        <v>18.0655</v>
      </c>
      <c r="M55">
        <v>227.667</v>
      </c>
    </row>
    <row r="56" spans="1:13" x14ac:dyDescent="0.2">
      <c r="A56" s="4">
        <v>54</v>
      </c>
      <c r="B56">
        <f>'RT 2'!B56</f>
        <v>-4.1966999999999999</v>
      </c>
      <c r="C56">
        <f>'RT 2'!C56</f>
        <v>423.51299999999998</v>
      </c>
      <c r="D56">
        <f>'RT 2'!D56</f>
        <v>32.388800000000003</v>
      </c>
      <c r="E56">
        <f>'RT 2'!E56</f>
        <v>434.875</v>
      </c>
      <c r="F56">
        <f>'RT 2'!F56</f>
        <v>50.621099999999998</v>
      </c>
      <c r="G56">
        <f>'RT 2'!G56</f>
        <v>207.93299999999999</v>
      </c>
      <c r="H56">
        <v>2.1355</v>
      </c>
      <c r="I56">
        <v>270.09800000000001</v>
      </c>
      <c r="J56">
        <v>-7.6368</v>
      </c>
      <c r="K56">
        <v>236.28299999999999</v>
      </c>
      <c r="L56">
        <v>27.186900000000001</v>
      </c>
      <c r="M56">
        <v>227.81700000000001</v>
      </c>
    </row>
    <row r="57" spans="1:13" x14ac:dyDescent="0.2">
      <c r="A57" s="5">
        <v>55</v>
      </c>
      <c r="B57">
        <f>'RT 2'!B57</f>
        <v>-4.0054999999999996</v>
      </c>
      <c r="C57">
        <f>'RT 2'!C57</f>
        <v>428.3</v>
      </c>
      <c r="D57">
        <f>'RT 2'!D57</f>
        <v>27.273700000000002</v>
      </c>
      <c r="E57">
        <f>'RT 2'!E57</f>
        <v>439.89100000000002</v>
      </c>
      <c r="F57">
        <f>'RT 2'!F57</f>
        <v>52.7896</v>
      </c>
      <c r="G57">
        <f>'RT 2'!G57</f>
        <v>208.614</v>
      </c>
      <c r="H57">
        <v>1.3384</v>
      </c>
      <c r="I57">
        <v>272.62</v>
      </c>
      <c r="J57">
        <v>-8.2651000000000003</v>
      </c>
      <c r="K57">
        <v>242.065</v>
      </c>
      <c r="L57">
        <v>27.965299999999999</v>
      </c>
      <c r="M57">
        <v>227.96600000000001</v>
      </c>
    </row>
    <row r="58" spans="1:13" x14ac:dyDescent="0.2">
      <c r="A58" s="4">
        <v>56</v>
      </c>
      <c r="B58">
        <f>'RT 2'!B58</f>
        <v>-6.3714000000000004</v>
      </c>
      <c r="C58">
        <f>'RT 2'!C58</f>
        <v>427.85399999999998</v>
      </c>
      <c r="D58">
        <f>'RT 2'!D58</f>
        <v>25.390899999999998</v>
      </c>
      <c r="E58">
        <f>'RT 2'!E58</f>
        <v>445.61700000000002</v>
      </c>
      <c r="F58">
        <f>'RT 2'!F58</f>
        <v>56.556199999999997</v>
      </c>
      <c r="G58">
        <f>'RT 2'!G58</f>
        <v>209.29599999999999</v>
      </c>
      <c r="H58">
        <v>1.5691999999999999</v>
      </c>
      <c r="I58">
        <v>272.27699999999999</v>
      </c>
      <c r="J58">
        <v>-6.7676999999999996</v>
      </c>
      <c r="K58">
        <v>244.02600000000001</v>
      </c>
      <c r="L58">
        <v>24.000699999999998</v>
      </c>
      <c r="M58">
        <v>228.11600000000001</v>
      </c>
    </row>
    <row r="59" spans="1:13" x14ac:dyDescent="0.2">
      <c r="A59" s="5">
        <v>57</v>
      </c>
      <c r="B59">
        <f>'RT 2'!B59</f>
        <v>-7.7271000000000001</v>
      </c>
      <c r="C59">
        <f>'RT 2'!C59</f>
        <v>423.25799999999998</v>
      </c>
      <c r="D59">
        <f>'RT 2'!D59</f>
        <v>29.101900000000001</v>
      </c>
      <c r="E59">
        <f>'RT 2'!E59</f>
        <v>441.39800000000002</v>
      </c>
      <c r="F59">
        <f>'RT 2'!F59</f>
        <v>60.283999999999999</v>
      </c>
      <c r="G59">
        <f>'RT 2'!G59</f>
        <v>208.05600000000001</v>
      </c>
      <c r="H59">
        <v>1.9091</v>
      </c>
      <c r="I59">
        <v>268.83499999999998</v>
      </c>
      <c r="J59">
        <v>-4.7076000000000002</v>
      </c>
      <c r="K59">
        <v>245.82499999999999</v>
      </c>
      <c r="L59">
        <v>4.7325999999999997</v>
      </c>
      <c r="M59">
        <v>228.26499999999999</v>
      </c>
    </row>
    <row r="60" spans="1:13" x14ac:dyDescent="0.2">
      <c r="A60" s="4">
        <v>58</v>
      </c>
      <c r="B60">
        <f>'RT 2'!B60</f>
        <v>-8.9093999999999998</v>
      </c>
      <c r="C60">
        <f>'RT 2'!C60</f>
        <v>422.834</v>
      </c>
      <c r="D60">
        <f>'RT 2'!D60</f>
        <v>28.972799999999999</v>
      </c>
      <c r="E60">
        <f>'RT 2'!E60</f>
        <v>430.21600000000001</v>
      </c>
      <c r="F60">
        <f>'RT 2'!F60</f>
        <v>61.420299999999997</v>
      </c>
      <c r="G60">
        <f>'RT 2'!G60</f>
        <v>200.84700000000001</v>
      </c>
      <c r="H60">
        <v>2.4518</v>
      </c>
      <c r="I60">
        <v>266.25599999999997</v>
      </c>
      <c r="J60">
        <v>-5.3615000000000004</v>
      </c>
      <c r="K60">
        <v>247.26499999999999</v>
      </c>
      <c r="L60">
        <v>-2.0451999999999999</v>
      </c>
      <c r="M60">
        <v>228.41499999999999</v>
      </c>
    </row>
    <row r="61" spans="1:13" x14ac:dyDescent="0.2">
      <c r="A61" s="5">
        <v>59</v>
      </c>
      <c r="B61">
        <f>'RT 2'!B61</f>
        <v>-9.9354999999999993</v>
      </c>
      <c r="C61">
        <f>'RT 2'!C61</f>
        <v>421.21600000000001</v>
      </c>
      <c r="D61">
        <f>'RT 2'!D61</f>
        <v>24.9483</v>
      </c>
      <c r="E61">
        <f>'RT 2'!E61</f>
        <v>426.113</v>
      </c>
      <c r="F61">
        <f>'RT 2'!F61</f>
        <v>59.761800000000001</v>
      </c>
      <c r="G61">
        <f>'RT 2'!G61</f>
        <v>229.63800000000001</v>
      </c>
      <c r="H61">
        <v>3.4119000000000002</v>
      </c>
      <c r="I61">
        <v>264.54899999999998</v>
      </c>
      <c r="J61">
        <v>-4.6612999999999998</v>
      </c>
      <c r="K61">
        <v>246.489</v>
      </c>
      <c r="L61">
        <v>-1.7531000000000001</v>
      </c>
      <c r="M61">
        <v>228.30500000000001</v>
      </c>
    </row>
    <row r="62" spans="1:13" x14ac:dyDescent="0.2">
      <c r="A62" s="4">
        <v>60</v>
      </c>
      <c r="B62">
        <f>'RT 2'!B62</f>
        <v>-10.0509</v>
      </c>
      <c r="C62">
        <f>'RT 2'!C62</f>
        <v>416.43200000000002</v>
      </c>
      <c r="D62">
        <f>'RT 2'!D62</f>
        <v>20.435600000000001</v>
      </c>
      <c r="E62">
        <f>'RT 2'!E62</f>
        <v>423.68299999999999</v>
      </c>
      <c r="F62">
        <f>'RT 2'!F62</f>
        <v>57.706899999999997</v>
      </c>
      <c r="G62">
        <f>'RT 2'!G62</f>
        <v>228.90700000000001</v>
      </c>
      <c r="H62">
        <v>5.2671000000000001</v>
      </c>
      <c r="I62">
        <v>264.64600000000002</v>
      </c>
      <c r="J62">
        <v>-4.6486000000000001</v>
      </c>
      <c r="K62">
        <v>243.833</v>
      </c>
      <c r="L62">
        <v>-1.7250000000000001</v>
      </c>
      <c r="M62">
        <v>226.38499999999999</v>
      </c>
    </row>
    <row r="63" spans="1:13" x14ac:dyDescent="0.2">
      <c r="B63">
        <f>'RT 2'!B63</f>
        <v>0</v>
      </c>
      <c r="C63">
        <f>'RT 2'!C63</f>
        <v>0</v>
      </c>
      <c r="D63">
        <f>'RT 2'!D63</f>
        <v>0</v>
      </c>
      <c r="E63">
        <f>'RT 2'!E63</f>
        <v>0</v>
      </c>
      <c r="F63">
        <f>'RT 2'!F63</f>
        <v>0</v>
      </c>
      <c r="G63">
        <f>'RT 2'!G63</f>
        <v>0</v>
      </c>
    </row>
    <row r="64" spans="1:13" x14ac:dyDescent="0.2">
      <c r="B64">
        <f>'RT 2'!B64</f>
        <v>-5.5634491803278694</v>
      </c>
      <c r="C64">
        <f>'RT 2'!C64</f>
        <v>421.45637704918028</v>
      </c>
      <c r="D64">
        <f>'RT 2'!D64</f>
        <v>35.963619672131138</v>
      </c>
      <c r="E64">
        <f>'RT 2'!E64</f>
        <v>441.76914754098351</v>
      </c>
      <c r="F64">
        <f>'RT 2'!F64</f>
        <v>55.390455737704912</v>
      </c>
      <c r="G64">
        <f>'RT 2'!G64</f>
        <v>225.68601639344266</v>
      </c>
      <c r="H64">
        <f t="shared" ref="H64:I64" si="0">AVERAGE(H2:H62)</f>
        <v>4.2957950819672126</v>
      </c>
      <c r="I64">
        <f t="shared" si="0"/>
        <v>276.11771147540986</v>
      </c>
      <c r="J64">
        <f>AVERAGE(J2:J62)</f>
        <v>-1.1974345901639341</v>
      </c>
      <c r="K64">
        <f>AVERAGE(K2:K62)</f>
        <v>235.71240983606558</v>
      </c>
      <c r="L64">
        <f>AVERAGE(L2:L62)</f>
        <v>16.933659016393445</v>
      </c>
      <c r="M64">
        <f>AVERAGE(M2:M62)</f>
        <v>224.16873770491804</v>
      </c>
    </row>
    <row r="65" spans="2:13" x14ac:dyDescent="0.2">
      <c r="B65">
        <f>'RT 2'!B65</f>
        <v>0</v>
      </c>
      <c r="C65">
        <f>'RT 2'!C65</f>
        <v>0</v>
      </c>
      <c r="D65">
        <f>'RT 2'!D65</f>
        <v>0</v>
      </c>
      <c r="E65">
        <f>'RT 2'!E65</f>
        <v>0</v>
      </c>
      <c r="F65">
        <f>'RT 2'!F65</f>
        <v>0</v>
      </c>
      <c r="G65">
        <f>'RT 2'!G65</f>
        <v>0</v>
      </c>
    </row>
    <row r="66" spans="2:13" x14ac:dyDescent="0.2">
      <c r="B66">
        <f>'RT 2'!B66</f>
        <v>0</v>
      </c>
      <c r="C66">
        <f>'RT 2'!C66</f>
        <v>427.01982622950817</v>
      </c>
      <c r="D66">
        <f>'RT 2'!D66</f>
        <v>0</v>
      </c>
      <c r="E66">
        <f>'RT 2'!E66</f>
        <v>405.80552786885238</v>
      </c>
      <c r="F66">
        <f>'RT 2'!F66</f>
        <v>0</v>
      </c>
      <c r="G66">
        <f>'RT 2'!G66</f>
        <v>170.29556065573775</v>
      </c>
      <c r="I66">
        <f>I64-H64</f>
        <v>271.82191639344268</v>
      </c>
      <c r="K66">
        <f>K64-J64</f>
        <v>236.90984442622951</v>
      </c>
      <c r="M66">
        <f>M64-L64</f>
        <v>207.2350786885246</v>
      </c>
    </row>
    <row r="69" spans="2:13" x14ac:dyDescent="0.2">
      <c r="G69">
        <v>0</v>
      </c>
      <c r="I69">
        <v>0</v>
      </c>
      <c r="J69">
        <v>0</v>
      </c>
      <c r="K69">
        <v>0</v>
      </c>
      <c r="M69">
        <v>0</v>
      </c>
    </row>
    <row r="70" spans="2:13" x14ac:dyDescent="0.2">
      <c r="G70">
        <v>1</v>
      </c>
      <c r="I70">
        <v>1</v>
      </c>
      <c r="J70">
        <v>1</v>
      </c>
      <c r="K70">
        <v>1</v>
      </c>
      <c r="M70">
        <v>1</v>
      </c>
    </row>
    <row r="71" spans="2:13" x14ac:dyDescent="0.2">
      <c r="G71">
        <v>2</v>
      </c>
      <c r="I71">
        <v>2</v>
      </c>
      <c r="J71">
        <v>2</v>
      </c>
      <c r="K71">
        <v>2</v>
      </c>
      <c r="M71">
        <v>2</v>
      </c>
    </row>
    <row r="72" spans="2:13" x14ac:dyDescent="0.2">
      <c r="G72">
        <v>3</v>
      </c>
      <c r="I72">
        <v>3</v>
      </c>
      <c r="J72">
        <v>3</v>
      </c>
      <c r="K72">
        <v>3</v>
      </c>
      <c r="M72">
        <v>3</v>
      </c>
    </row>
    <row r="73" spans="2:13" x14ac:dyDescent="0.2">
      <c r="G73" s="3">
        <v>4</v>
      </c>
      <c r="I73">
        <v>4</v>
      </c>
      <c r="J73">
        <v>4</v>
      </c>
      <c r="K73">
        <v>4</v>
      </c>
      <c r="M73">
        <v>4</v>
      </c>
    </row>
    <row r="74" spans="2:13" x14ac:dyDescent="0.2">
      <c r="G74" s="2">
        <v>5</v>
      </c>
      <c r="I74">
        <v>5</v>
      </c>
      <c r="J74">
        <v>5</v>
      </c>
      <c r="K74">
        <v>5</v>
      </c>
      <c r="M74">
        <v>5</v>
      </c>
    </row>
    <row r="75" spans="2:13" x14ac:dyDescent="0.2">
      <c r="G75">
        <v>6</v>
      </c>
      <c r="I75">
        <v>6</v>
      </c>
      <c r="J75">
        <v>6</v>
      </c>
      <c r="K75">
        <v>6</v>
      </c>
      <c r="M75">
        <v>6</v>
      </c>
    </row>
    <row r="76" spans="2:13" x14ac:dyDescent="0.2">
      <c r="G76">
        <v>7</v>
      </c>
      <c r="I76">
        <v>7</v>
      </c>
      <c r="J76">
        <v>7</v>
      </c>
      <c r="K76">
        <v>7</v>
      </c>
      <c r="M76">
        <v>7</v>
      </c>
    </row>
    <row r="77" spans="2:13" x14ac:dyDescent="0.2">
      <c r="G77">
        <v>8</v>
      </c>
      <c r="I77">
        <v>8</v>
      </c>
      <c r="J77">
        <v>8</v>
      </c>
      <c r="K77">
        <v>8</v>
      </c>
      <c r="M77">
        <v>8</v>
      </c>
    </row>
    <row r="78" spans="2:13" x14ac:dyDescent="0.2">
      <c r="G78">
        <v>9</v>
      </c>
      <c r="I78">
        <v>9</v>
      </c>
      <c r="J78">
        <v>9</v>
      </c>
      <c r="K78">
        <v>9</v>
      </c>
      <c r="M78">
        <v>9</v>
      </c>
    </row>
    <row r="79" spans="2:13" x14ac:dyDescent="0.2">
      <c r="G79">
        <v>10</v>
      </c>
      <c r="I79">
        <v>10</v>
      </c>
      <c r="J79">
        <v>10</v>
      </c>
      <c r="K79">
        <v>10</v>
      </c>
      <c r="M79">
        <v>10</v>
      </c>
    </row>
    <row r="80" spans="2:13" x14ac:dyDescent="0.2">
      <c r="G80">
        <v>11</v>
      </c>
      <c r="I80">
        <v>11</v>
      </c>
      <c r="J80">
        <v>11</v>
      </c>
      <c r="K80">
        <v>11</v>
      </c>
      <c r="M80">
        <v>11</v>
      </c>
    </row>
    <row r="81" spans="7:13" x14ac:dyDescent="0.2">
      <c r="G81">
        <v>12</v>
      </c>
      <c r="I81">
        <v>12</v>
      </c>
      <c r="J81">
        <v>12</v>
      </c>
      <c r="K81">
        <v>12</v>
      </c>
      <c r="M81">
        <v>12</v>
      </c>
    </row>
    <row r="82" spans="7:13" x14ac:dyDescent="0.2">
      <c r="G82">
        <v>13</v>
      </c>
      <c r="I82">
        <v>13</v>
      </c>
      <c r="J82">
        <v>13</v>
      </c>
      <c r="K82">
        <v>13</v>
      </c>
      <c r="M82">
        <v>13</v>
      </c>
    </row>
    <row r="83" spans="7:13" x14ac:dyDescent="0.2">
      <c r="G83">
        <v>14</v>
      </c>
      <c r="I83">
        <v>14</v>
      </c>
      <c r="J83">
        <v>14</v>
      </c>
      <c r="K83">
        <v>14</v>
      </c>
      <c r="M83">
        <v>14</v>
      </c>
    </row>
    <row r="84" spans="7:13" x14ac:dyDescent="0.2">
      <c r="G84">
        <v>15</v>
      </c>
      <c r="I84">
        <v>15</v>
      </c>
      <c r="J84">
        <v>15</v>
      </c>
      <c r="K84">
        <v>15</v>
      </c>
      <c r="M84">
        <v>15</v>
      </c>
    </row>
    <row r="85" spans="7:13" x14ac:dyDescent="0.2">
      <c r="G85">
        <v>16</v>
      </c>
      <c r="I85">
        <v>16</v>
      </c>
      <c r="J85">
        <v>16</v>
      </c>
      <c r="K85">
        <v>16</v>
      </c>
      <c r="M85">
        <v>16</v>
      </c>
    </row>
    <row r="86" spans="7:13" x14ac:dyDescent="0.2">
      <c r="G86">
        <v>17</v>
      </c>
      <c r="I86">
        <v>17</v>
      </c>
      <c r="J86">
        <v>17</v>
      </c>
      <c r="K86">
        <v>17</v>
      </c>
      <c r="M86">
        <v>17</v>
      </c>
    </row>
    <row r="87" spans="7:13" x14ac:dyDescent="0.2">
      <c r="G87">
        <v>18</v>
      </c>
      <c r="I87">
        <v>18</v>
      </c>
      <c r="J87">
        <v>18</v>
      </c>
      <c r="K87">
        <v>18</v>
      </c>
      <c r="M87">
        <v>18</v>
      </c>
    </row>
    <row r="88" spans="7:13" x14ac:dyDescent="0.2">
      <c r="G88">
        <v>19</v>
      </c>
      <c r="I88">
        <v>19</v>
      </c>
      <c r="J88">
        <v>19</v>
      </c>
      <c r="K88">
        <v>19</v>
      </c>
      <c r="M88">
        <v>19</v>
      </c>
    </row>
    <row r="89" spans="7:13" x14ac:dyDescent="0.2">
      <c r="G89">
        <v>20</v>
      </c>
      <c r="I89">
        <v>20</v>
      </c>
      <c r="J89">
        <v>20</v>
      </c>
      <c r="K89">
        <v>20</v>
      </c>
      <c r="M89">
        <v>20</v>
      </c>
    </row>
    <row r="90" spans="7:13" x14ac:dyDescent="0.2">
      <c r="G90">
        <v>21</v>
      </c>
      <c r="I90">
        <v>21</v>
      </c>
      <c r="J90">
        <v>21</v>
      </c>
      <c r="K90">
        <v>21</v>
      </c>
      <c r="M90">
        <v>21</v>
      </c>
    </row>
    <row r="91" spans="7:13" x14ac:dyDescent="0.2">
      <c r="G91">
        <v>22</v>
      </c>
      <c r="I91">
        <v>22</v>
      </c>
      <c r="J91">
        <v>22</v>
      </c>
      <c r="K91">
        <v>22</v>
      </c>
      <c r="M91">
        <v>22</v>
      </c>
    </row>
    <row r="92" spans="7:13" x14ac:dyDescent="0.2">
      <c r="G92">
        <v>23</v>
      </c>
      <c r="I92">
        <v>23</v>
      </c>
      <c r="J92">
        <v>23</v>
      </c>
      <c r="K92">
        <v>23</v>
      </c>
      <c r="M92">
        <v>23</v>
      </c>
    </row>
    <row r="93" spans="7:13" x14ac:dyDescent="0.2">
      <c r="G93">
        <v>24</v>
      </c>
      <c r="I93">
        <v>24</v>
      </c>
      <c r="J93">
        <v>24</v>
      </c>
      <c r="K93">
        <v>24</v>
      </c>
      <c r="M93">
        <v>24</v>
      </c>
    </row>
    <row r="94" spans="7:13" x14ac:dyDescent="0.2">
      <c r="G94">
        <v>25</v>
      </c>
      <c r="I94">
        <v>25</v>
      </c>
      <c r="J94">
        <v>25</v>
      </c>
      <c r="K94">
        <v>25</v>
      </c>
      <c r="M94">
        <v>25</v>
      </c>
    </row>
    <row r="95" spans="7:13" x14ac:dyDescent="0.2">
      <c r="G95">
        <v>26</v>
      </c>
      <c r="I95">
        <v>26</v>
      </c>
      <c r="J95">
        <v>26</v>
      </c>
      <c r="K95">
        <v>26</v>
      </c>
      <c r="M95">
        <v>26</v>
      </c>
    </row>
    <row r="96" spans="7:13" x14ac:dyDescent="0.2">
      <c r="G96">
        <v>27</v>
      </c>
      <c r="I96">
        <v>27</v>
      </c>
      <c r="J96">
        <v>27</v>
      </c>
      <c r="K96">
        <v>27</v>
      </c>
      <c r="M96">
        <v>27</v>
      </c>
    </row>
    <row r="97" spans="7:13" x14ac:dyDescent="0.2">
      <c r="G97">
        <v>28</v>
      </c>
      <c r="I97">
        <v>28</v>
      </c>
      <c r="J97">
        <v>28</v>
      </c>
      <c r="K97">
        <v>28</v>
      </c>
      <c r="M97">
        <v>28</v>
      </c>
    </row>
    <row r="98" spans="7:13" x14ac:dyDescent="0.2">
      <c r="G98">
        <v>29</v>
      </c>
      <c r="I98">
        <v>29</v>
      </c>
      <c r="J98">
        <v>29</v>
      </c>
      <c r="K98">
        <v>29</v>
      </c>
      <c r="M98">
        <v>29</v>
      </c>
    </row>
    <row r="99" spans="7:13" x14ac:dyDescent="0.2">
      <c r="G99">
        <v>30</v>
      </c>
      <c r="I99">
        <v>30</v>
      </c>
      <c r="J99">
        <v>30</v>
      </c>
      <c r="K99">
        <v>30</v>
      </c>
      <c r="M99">
        <v>30</v>
      </c>
    </row>
    <row r="100" spans="7:13" x14ac:dyDescent="0.2">
      <c r="G100">
        <v>31</v>
      </c>
      <c r="I100">
        <v>31</v>
      </c>
      <c r="J100">
        <v>31</v>
      </c>
      <c r="K100">
        <v>31</v>
      </c>
      <c r="M100">
        <v>31</v>
      </c>
    </row>
    <row r="101" spans="7:13" x14ac:dyDescent="0.2">
      <c r="G101">
        <v>32</v>
      </c>
      <c r="I101">
        <v>32</v>
      </c>
      <c r="J101">
        <v>32</v>
      </c>
      <c r="K101">
        <v>32</v>
      </c>
      <c r="M101">
        <v>32</v>
      </c>
    </row>
    <row r="102" spans="7:13" x14ac:dyDescent="0.2">
      <c r="G102">
        <v>33</v>
      </c>
      <c r="I102">
        <v>33</v>
      </c>
      <c r="J102">
        <v>33</v>
      </c>
      <c r="K102">
        <v>33</v>
      </c>
      <c r="M102">
        <v>33</v>
      </c>
    </row>
    <row r="103" spans="7:13" x14ac:dyDescent="0.2">
      <c r="G103">
        <v>34</v>
      </c>
      <c r="I103">
        <v>34</v>
      </c>
      <c r="J103">
        <v>34</v>
      </c>
      <c r="K103">
        <v>34</v>
      </c>
      <c r="M103">
        <v>34</v>
      </c>
    </row>
    <row r="104" spans="7:13" x14ac:dyDescent="0.2">
      <c r="G104">
        <v>35</v>
      </c>
      <c r="I104">
        <v>35</v>
      </c>
      <c r="J104">
        <v>35</v>
      </c>
      <c r="K104">
        <v>35</v>
      </c>
      <c r="M104">
        <v>35</v>
      </c>
    </row>
    <row r="105" spans="7:13" x14ac:dyDescent="0.2">
      <c r="G105">
        <v>36</v>
      </c>
      <c r="I105">
        <v>36</v>
      </c>
      <c r="J105">
        <v>36</v>
      </c>
      <c r="K105">
        <v>36</v>
      </c>
      <c r="M105">
        <v>36</v>
      </c>
    </row>
    <row r="106" spans="7:13" x14ac:dyDescent="0.2">
      <c r="G106">
        <v>37</v>
      </c>
      <c r="I106">
        <v>37</v>
      </c>
      <c r="J106">
        <v>37</v>
      </c>
      <c r="K106">
        <v>37</v>
      </c>
      <c r="M106">
        <v>37</v>
      </c>
    </row>
    <row r="107" spans="7:13" x14ac:dyDescent="0.2">
      <c r="G107">
        <v>38</v>
      </c>
      <c r="I107">
        <v>38</v>
      </c>
      <c r="J107">
        <v>38</v>
      </c>
      <c r="K107">
        <v>38</v>
      </c>
      <c r="M107">
        <v>38</v>
      </c>
    </row>
    <row r="108" spans="7:13" x14ac:dyDescent="0.2">
      <c r="G108">
        <v>39</v>
      </c>
      <c r="I108">
        <v>39</v>
      </c>
      <c r="J108">
        <v>39</v>
      </c>
      <c r="K108">
        <v>39</v>
      </c>
      <c r="M108">
        <v>39</v>
      </c>
    </row>
    <row r="109" spans="7:13" x14ac:dyDescent="0.2">
      <c r="G109">
        <v>40</v>
      </c>
      <c r="I109">
        <v>40</v>
      </c>
      <c r="J109">
        <v>40</v>
      </c>
      <c r="K109">
        <v>40</v>
      </c>
      <c r="M109">
        <v>40</v>
      </c>
    </row>
    <row r="110" spans="7:13" x14ac:dyDescent="0.2">
      <c r="G110">
        <v>41</v>
      </c>
      <c r="I110">
        <v>41</v>
      </c>
      <c r="J110">
        <v>41</v>
      </c>
      <c r="K110">
        <v>41</v>
      </c>
      <c r="M110">
        <v>41</v>
      </c>
    </row>
    <row r="111" spans="7:13" x14ac:dyDescent="0.2">
      <c r="G111">
        <v>42</v>
      </c>
      <c r="I111">
        <v>42</v>
      </c>
      <c r="J111">
        <v>42</v>
      </c>
      <c r="K111">
        <v>42</v>
      </c>
      <c r="M111">
        <v>42</v>
      </c>
    </row>
    <row r="112" spans="7:13" x14ac:dyDescent="0.2">
      <c r="G112">
        <v>43</v>
      </c>
      <c r="I112">
        <v>43</v>
      </c>
      <c r="J112">
        <v>43</v>
      </c>
      <c r="K112">
        <v>43</v>
      </c>
      <c r="M112">
        <v>43</v>
      </c>
    </row>
    <row r="113" spans="7:13" x14ac:dyDescent="0.2">
      <c r="G113">
        <v>44</v>
      </c>
      <c r="I113">
        <v>44</v>
      </c>
      <c r="J113">
        <v>44</v>
      </c>
      <c r="K113">
        <v>44</v>
      </c>
      <c r="M113">
        <v>44</v>
      </c>
    </row>
    <row r="114" spans="7:13" x14ac:dyDescent="0.2">
      <c r="G114">
        <v>45</v>
      </c>
      <c r="I114">
        <v>45</v>
      </c>
      <c r="J114">
        <v>45</v>
      </c>
      <c r="K114">
        <v>45</v>
      </c>
      <c r="M114">
        <v>45</v>
      </c>
    </row>
    <row r="115" spans="7:13" x14ac:dyDescent="0.2">
      <c r="G115">
        <v>46</v>
      </c>
      <c r="I115">
        <v>46</v>
      </c>
      <c r="J115">
        <v>46</v>
      </c>
      <c r="K115">
        <v>46</v>
      </c>
      <c r="M115">
        <v>46</v>
      </c>
    </row>
    <row r="116" spans="7:13" x14ac:dyDescent="0.2">
      <c r="G116">
        <v>47</v>
      </c>
      <c r="I116">
        <v>47</v>
      </c>
      <c r="J116">
        <v>47</v>
      </c>
      <c r="K116">
        <v>47</v>
      </c>
      <c r="M116">
        <v>47</v>
      </c>
    </row>
    <row r="117" spans="7:13" x14ac:dyDescent="0.2">
      <c r="G117">
        <v>48</v>
      </c>
      <c r="I117">
        <v>48</v>
      </c>
      <c r="J117">
        <v>48</v>
      </c>
      <c r="K117">
        <v>48</v>
      </c>
      <c r="M117">
        <v>48</v>
      </c>
    </row>
    <row r="118" spans="7:13" x14ac:dyDescent="0.2">
      <c r="G118">
        <v>49</v>
      </c>
      <c r="I118">
        <v>49</v>
      </c>
      <c r="J118">
        <v>49</v>
      </c>
      <c r="K118">
        <v>49</v>
      </c>
      <c r="M118">
        <v>49</v>
      </c>
    </row>
    <row r="119" spans="7:13" x14ac:dyDescent="0.2">
      <c r="G119">
        <v>50</v>
      </c>
      <c r="I119">
        <v>50</v>
      </c>
      <c r="J119">
        <v>50</v>
      </c>
      <c r="K119">
        <v>50</v>
      </c>
      <c r="M119">
        <v>50</v>
      </c>
    </row>
    <row r="120" spans="7:13" x14ac:dyDescent="0.2">
      <c r="G120">
        <v>51</v>
      </c>
      <c r="I120">
        <v>51</v>
      </c>
      <c r="J120">
        <v>51</v>
      </c>
      <c r="K120">
        <v>51</v>
      </c>
      <c r="M120">
        <v>51</v>
      </c>
    </row>
    <row r="121" spans="7:13" x14ac:dyDescent="0.2">
      <c r="G121">
        <v>52</v>
      </c>
      <c r="I121">
        <v>52</v>
      </c>
      <c r="J121">
        <v>52</v>
      </c>
      <c r="K121">
        <v>52</v>
      </c>
      <c r="M121">
        <v>52</v>
      </c>
    </row>
    <row r="122" spans="7:13" x14ac:dyDescent="0.2">
      <c r="G122">
        <v>53</v>
      </c>
      <c r="I122">
        <v>53</v>
      </c>
      <c r="J122">
        <v>53</v>
      </c>
      <c r="K122">
        <v>53</v>
      </c>
      <c r="M122">
        <v>53</v>
      </c>
    </row>
    <row r="123" spans="7:13" x14ac:dyDescent="0.2">
      <c r="G123">
        <v>54</v>
      </c>
      <c r="I123">
        <v>54</v>
      </c>
      <c r="J123">
        <v>54</v>
      </c>
      <c r="K123">
        <v>54</v>
      </c>
      <c r="M123">
        <v>54</v>
      </c>
    </row>
    <row r="124" spans="7:13" x14ac:dyDescent="0.2">
      <c r="G124">
        <v>55</v>
      </c>
      <c r="I124">
        <v>55</v>
      </c>
      <c r="J124">
        <v>55</v>
      </c>
      <c r="K124">
        <v>55</v>
      </c>
      <c r="M124">
        <v>55</v>
      </c>
    </row>
    <row r="125" spans="7:13" x14ac:dyDescent="0.2">
      <c r="G125">
        <v>56</v>
      </c>
      <c r="I125">
        <v>56</v>
      </c>
      <c r="J125">
        <v>56</v>
      </c>
      <c r="K125">
        <v>56</v>
      </c>
      <c r="M125">
        <v>56</v>
      </c>
    </row>
    <row r="126" spans="7:13" x14ac:dyDescent="0.2">
      <c r="G126">
        <v>57</v>
      </c>
      <c r="I126">
        <v>57</v>
      </c>
      <c r="J126">
        <v>57</v>
      </c>
      <c r="K126">
        <v>57</v>
      </c>
      <c r="M126">
        <v>57</v>
      </c>
    </row>
    <row r="127" spans="7:13" x14ac:dyDescent="0.2">
      <c r="G127">
        <v>58</v>
      </c>
      <c r="I127">
        <v>58</v>
      </c>
      <c r="J127">
        <v>58</v>
      </c>
      <c r="K127">
        <v>58</v>
      </c>
      <c r="M127">
        <v>58</v>
      </c>
    </row>
    <row r="128" spans="7:13" x14ac:dyDescent="0.2">
      <c r="G128">
        <v>59</v>
      </c>
      <c r="I128">
        <v>59</v>
      </c>
      <c r="J128">
        <v>59</v>
      </c>
      <c r="K128">
        <v>59</v>
      </c>
      <c r="M128">
        <v>59</v>
      </c>
    </row>
    <row r="129" spans="7:13" x14ac:dyDescent="0.2">
      <c r="G129">
        <v>60</v>
      </c>
      <c r="I129">
        <v>60</v>
      </c>
      <c r="J129">
        <v>60</v>
      </c>
      <c r="K129">
        <v>60</v>
      </c>
      <c r="M129">
        <v>60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D12FF2-FE50-1D46-B7FA-C2F796C3E1CC}">
  <dimension ref="A1:K21"/>
  <sheetViews>
    <sheetView workbookViewId="0">
      <selection activeCell="B6" sqref="B6:B13"/>
    </sheetView>
  </sheetViews>
  <sheetFormatPr baseColWidth="10" defaultRowHeight="15" x14ac:dyDescent="0.2"/>
  <cols>
    <col min="2" max="2" width="16" bestFit="1" customWidth="1"/>
    <col min="3" max="3" width="14.83203125" bestFit="1" customWidth="1"/>
    <col min="4" max="4" width="12.5" bestFit="1" customWidth="1"/>
    <col min="6" max="6" width="13.1640625" customWidth="1"/>
    <col min="8" max="8" width="16.1640625" customWidth="1"/>
  </cols>
  <sheetData>
    <row r="1" spans="1:11" x14ac:dyDescent="0.2">
      <c r="A1" t="s">
        <v>43</v>
      </c>
      <c r="C1" t="s">
        <v>14</v>
      </c>
      <c r="D1" t="s">
        <v>13</v>
      </c>
      <c r="E1" t="s">
        <v>42</v>
      </c>
    </row>
    <row r="2" spans="1:11" x14ac:dyDescent="0.2">
      <c r="A2">
        <f>'RT 2'!E66</f>
        <v>405.80552786885238</v>
      </c>
      <c r="B2">
        <v>0</v>
      </c>
      <c r="C2">
        <f>(100-0)/(E2-A2)</f>
        <v>-0.42461047905250349</v>
      </c>
      <c r="D2">
        <f>0-C2*A2</f>
        <v>172.30927959054748</v>
      </c>
      <c r="E2">
        <f>'RT 2'!G66</f>
        <v>170.29556065573775</v>
      </c>
    </row>
    <row r="5" spans="1:11" ht="16" thickBot="1" x14ac:dyDescent="0.25">
      <c r="E5" s="9"/>
      <c r="F5" s="9"/>
      <c r="G5" s="9"/>
      <c r="H5" s="9"/>
      <c r="I5" s="9"/>
      <c r="J5" s="9"/>
      <c r="K5" s="9"/>
    </row>
    <row r="6" spans="1:11" x14ac:dyDescent="0.2">
      <c r="B6" s="13" t="s">
        <v>15</v>
      </c>
      <c r="C6" s="14" t="s">
        <v>22</v>
      </c>
      <c r="D6" s="15" t="s">
        <v>23</v>
      </c>
      <c r="E6" s="9"/>
      <c r="F6" s="10"/>
      <c r="G6" s="9"/>
      <c r="H6" s="9"/>
      <c r="I6" s="9"/>
      <c r="J6" s="9"/>
      <c r="K6" s="9"/>
    </row>
    <row r="7" spans="1:11" x14ac:dyDescent="0.2">
      <c r="B7" s="16" t="s">
        <v>19</v>
      </c>
      <c r="C7" s="11">
        <f>'RT 2'!I66</f>
        <v>319.15923114754094</v>
      </c>
      <c r="D7" s="17">
        <f>($C$2*C7)+$D$2</f>
        <v>36.790925558961419</v>
      </c>
      <c r="E7" s="9"/>
      <c r="F7" s="9"/>
      <c r="G7" s="9"/>
      <c r="H7" s="9"/>
      <c r="I7" s="9"/>
      <c r="J7" s="9"/>
      <c r="K7" s="9"/>
    </row>
    <row r="8" spans="1:11" x14ac:dyDescent="0.2">
      <c r="B8" s="16" t="s">
        <v>20</v>
      </c>
      <c r="C8" s="11">
        <f xml:space="preserve"> 'RT 2'!K66</f>
        <v>348.80398688524593</v>
      </c>
      <c r="D8" s="17">
        <f>($C$2*C8)+$D$2</f>
        <v>24.203451623780069</v>
      </c>
      <c r="E8" s="9"/>
      <c r="F8" s="9"/>
      <c r="G8" s="9"/>
      <c r="H8" s="9"/>
      <c r="I8" s="9"/>
      <c r="J8" s="9"/>
      <c r="K8" s="9"/>
    </row>
    <row r="9" spans="1:11" x14ac:dyDescent="0.2">
      <c r="B9" s="16" t="s">
        <v>21</v>
      </c>
      <c r="C9" s="11">
        <f>'RT 2'!M66</f>
        <v>234.03564459016397</v>
      </c>
      <c r="D9" s="17">
        <f>($C$2*C9)+$D$2</f>
        <v>72.935292425756501</v>
      </c>
      <c r="E9" s="9"/>
      <c r="F9" s="9"/>
      <c r="G9" s="9"/>
      <c r="H9" s="9"/>
      <c r="I9" s="9"/>
      <c r="J9" s="9"/>
      <c r="K9" s="9"/>
    </row>
    <row r="10" spans="1:11" x14ac:dyDescent="0.2">
      <c r="B10" s="18" t="s">
        <v>18</v>
      </c>
      <c r="C10" s="12"/>
      <c r="D10" s="19"/>
      <c r="E10" s="9"/>
      <c r="F10" s="10"/>
      <c r="G10" s="9"/>
      <c r="H10" s="9"/>
      <c r="I10" s="9"/>
      <c r="J10" s="9"/>
      <c r="K10" s="9"/>
    </row>
    <row r="11" spans="1:11" x14ac:dyDescent="0.2">
      <c r="B11" s="20" t="s">
        <v>19</v>
      </c>
      <c r="C11" s="12">
        <f>'43°C 2'!I66</f>
        <v>271.82191639344268</v>
      </c>
      <c r="D11" s="19">
        <f>($C$2*C11)+$D$2</f>
        <v>56.890845453758232</v>
      </c>
      <c r="E11" s="9"/>
      <c r="F11" s="9"/>
      <c r="G11" s="9"/>
      <c r="H11" s="9"/>
      <c r="I11" s="9"/>
      <c r="J11" s="9"/>
      <c r="K11" s="9"/>
    </row>
    <row r="12" spans="1:11" x14ac:dyDescent="0.2">
      <c r="B12" s="20" t="s">
        <v>20</v>
      </c>
      <c r="C12" s="12">
        <f>'43°C 2'!K66</f>
        <v>236.90984442622951</v>
      </c>
      <c r="D12" s="19">
        <f>($C$2*C12)+$D$2</f>
        <v>71.714877056472091</v>
      </c>
      <c r="E12" s="9"/>
      <c r="F12" s="9"/>
      <c r="G12" s="9"/>
      <c r="H12" s="9"/>
      <c r="I12" s="9"/>
      <c r="J12" s="9"/>
      <c r="K12" s="9"/>
    </row>
    <row r="13" spans="1:11" ht="16" thickBot="1" x14ac:dyDescent="0.25">
      <c r="B13" s="24" t="s">
        <v>21</v>
      </c>
      <c r="C13" s="21">
        <f>'43°C 2'!M66</f>
        <v>207.2350786885246</v>
      </c>
      <c r="D13" s="22">
        <f>($C$2*C13)+$D$2</f>
        <v>84.315093552129795</v>
      </c>
      <c r="E13" s="9"/>
      <c r="F13" s="9"/>
      <c r="G13" s="9"/>
      <c r="H13" s="9"/>
      <c r="I13" s="9"/>
      <c r="J13" s="9"/>
      <c r="K13" s="9"/>
    </row>
    <row r="14" spans="1:11" x14ac:dyDescent="0.2">
      <c r="E14" s="9"/>
      <c r="F14" s="9"/>
      <c r="G14" s="9"/>
      <c r="H14" s="9"/>
      <c r="I14" s="9"/>
      <c r="J14" s="9"/>
      <c r="K14" s="9"/>
    </row>
    <row r="15" spans="1:11" ht="16" thickBot="1" x14ac:dyDescent="0.25">
      <c r="E15" s="9"/>
      <c r="F15" s="9"/>
      <c r="G15" s="9"/>
      <c r="H15" s="9"/>
      <c r="I15" s="9"/>
      <c r="J15" s="9"/>
      <c r="K15" s="9"/>
    </row>
    <row r="16" spans="1:11" x14ac:dyDescent="0.2">
      <c r="C16" s="25" t="s">
        <v>5</v>
      </c>
      <c r="D16" s="26">
        <f>D7</f>
        <v>36.790925558961419</v>
      </c>
      <c r="E16" s="9"/>
      <c r="F16" s="9"/>
      <c r="G16" s="9"/>
      <c r="H16" s="9"/>
      <c r="I16" s="9"/>
      <c r="J16" s="9"/>
      <c r="K16" s="9"/>
    </row>
    <row r="17" spans="3:11" x14ac:dyDescent="0.2">
      <c r="C17" s="16" t="s">
        <v>20</v>
      </c>
      <c r="D17" s="27">
        <f>D8</f>
        <v>24.203451623780069</v>
      </c>
      <c r="E17" s="9"/>
      <c r="F17" s="9"/>
      <c r="G17" s="9"/>
      <c r="H17" s="9"/>
      <c r="I17" s="9"/>
      <c r="J17" s="9"/>
      <c r="K17" s="9"/>
    </row>
    <row r="18" spans="3:11" x14ac:dyDescent="0.2">
      <c r="C18" s="16" t="s">
        <v>21</v>
      </c>
      <c r="D18" s="27">
        <f>D9</f>
        <v>72.935292425756501</v>
      </c>
      <c r="E18" s="9"/>
      <c r="F18" s="9"/>
      <c r="G18" s="9"/>
      <c r="H18" s="9"/>
      <c r="I18" s="9"/>
      <c r="J18" s="9"/>
      <c r="K18" s="9"/>
    </row>
    <row r="19" spans="3:11" x14ac:dyDescent="0.2">
      <c r="C19" s="16" t="s">
        <v>24</v>
      </c>
      <c r="D19" s="27">
        <f>D11</f>
        <v>56.890845453758232</v>
      </c>
      <c r="E19" s="9"/>
      <c r="F19" s="9"/>
      <c r="G19" s="9"/>
      <c r="H19" s="9"/>
      <c r="I19" s="9"/>
      <c r="J19" s="9"/>
      <c r="K19" s="9"/>
    </row>
    <row r="20" spans="3:11" x14ac:dyDescent="0.2">
      <c r="C20" s="16" t="s">
        <v>20</v>
      </c>
      <c r="D20" s="27">
        <f>D12</f>
        <v>71.714877056472091</v>
      </c>
      <c r="E20" s="9"/>
      <c r="F20" s="9"/>
      <c r="G20" s="9"/>
      <c r="H20" s="9"/>
      <c r="I20" s="9"/>
      <c r="J20" s="9"/>
      <c r="K20" s="9"/>
    </row>
    <row r="21" spans="3:11" ht="16" thickBot="1" x14ac:dyDescent="0.25">
      <c r="C21" s="28" t="s">
        <v>21</v>
      </c>
      <c r="D21" s="29">
        <f>D13</f>
        <v>84.315093552129795</v>
      </c>
      <c r="E21" s="9"/>
      <c r="F21" s="9"/>
      <c r="G21" s="9"/>
      <c r="H21" s="9"/>
      <c r="I21" s="9"/>
      <c r="J21" s="9"/>
      <c r="K21" s="9"/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DA6907-A3BF-B14C-92E0-4CFDE6AF7E9B}">
  <dimension ref="A1:M66"/>
  <sheetViews>
    <sheetView workbookViewId="0">
      <selection sqref="A1:M1"/>
    </sheetView>
  </sheetViews>
  <sheetFormatPr baseColWidth="10" defaultColWidth="9.1640625" defaultRowHeight="15" x14ac:dyDescent="0.2"/>
  <cols>
    <col min="2" max="3" width="11.5" bestFit="1" customWidth="1"/>
    <col min="4" max="4" width="24.33203125" bestFit="1" customWidth="1"/>
    <col min="5" max="5" width="24" bestFit="1" customWidth="1"/>
    <col min="6" max="6" width="24.33203125" customWidth="1"/>
    <col min="7" max="7" width="24" customWidth="1"/>
    <col min="8" max="8" width="24.33203125" customWidth="1"/>
    <col min="9" max="10" width="24" customWidth="1"/>
    <col min="11" max="11" width="24.33203125" customWidth="1"/>
    <col min="12" max="12" width="24" customWidth="1"/>
    <col min="13" max="13" width="24.83203125" bestFit="1" customWidth="1"/>
    <col min="14" max="14" width="27.83203125" customWidth="1"/>
    <col min="15" max="15" width="25.6640625" customWidth="1"/>
    <col min="18" max="18" width="21.6640625" customWidth="1"/>
    <col min="19" max="19" width="24.1640625" customWidth="1"/>
  </cols>
  <sheetData>
    <row r="1" spans="1:13" x14ac:dyDescent="0.2">
      <c r="A1" t="s">
        <v>25</v>
      </c>
      <c r="B1" t="s">
        <v>26</v>
      </c>
      <c r="C1" t="s">
        <v>27</v>
      </c>
      <c r="D1" t="s">
        <v>28</v>
      </c>
      <c r="E1" t="s">
        <v>29</v>
      </c>
      <c r="F1" t="s">
        <v>12</v>
      </c>
      <c r="G1" t="s">
        <v>11</v>
      </c>
      <c r="H1" t="s">
        <v>36</v>
      </c>
      <c r="I1" t="s">
        <v>37</v>
      </c>
      <c r="J1" t="s">
        <v>38</v>
      </c>
      <c r="K1" t="s">
        <v>39</v>
      </c>
      <c r="L1" t="s">
        <v>40</v>
      </c>
      <c r="M1" t="s">
        <v>41</v>
      </c>
    </row>
    <row r="2" spans="1:13" x14ac:dyDescent="0.2">
      <c r="A2" s="4">
        <v>0</v>
      </c>
      <c r="B2">
        <v>-9.5936000000000003</v>
      </c>
      <c r="C2">
        <v>420.05200000000002</v>
      </c>
      <c r="D2">
        <v>25.5778</v>
      </c>
      <c r="E2">
        <v>410.46300000000002</v>
      </c>
      <c r="F2">
        <v>-1.1657</v>
      </c>
      <c r="G2">
        <v>254.298</v>
      </c>
      <c r="H2">
        <v>2.2955000000000001</v>
      </c>
      <c r="I2">
        <v>381.839</v>
      </c>
      <c r="J2">
        <v>15.4465</v>
      </c>
      <c r="K2">
        <v>353.935</v>
      </c>
      <c r="L2">
        <v>-9.8198000000000008</v>
      </c>
      <c r="M2">
        <v>302.98500000000001</v>
      </c>
    </row>
    <row r="3" spans="1:13" x14ac:dyDescent="0.2">
      <c r="A3" s="5">
        <v>1</v>
      </c>
      <c r="B3">
        <v>-8.5016999999999996</v>
      </c>
      <c r="C3">
        <v>419.44799999999998</v>
      </c>
      <c r="D3">
        <v>30.724399999999999</v>
      </c>
      <c r="E3">
        <v>403.64</v>
      </c>
      <c r="F3">
        <v>-3.8980999999999999</v>
      </c>
      <c r="G3">
        <v>255.74799999999999</v>
      </c>
      <c r="H3">
        <v>11.1023</v>
      </c>
      <c r="I3">
        <v>368.38</v>
      </c>
      <c r="J3">
        <v>23.2013</v>
      </c>
      <c r="K3">
        <v>353.89800000000002</v>
      </c>
      <c r="L3">
        <v>-9.1782000000000004</v>
      </c>
      <c r="M3">
        <v>302.53100000000001</v>
      </c>
    </row>
    <row r="4" spans="1:13" x14ac:dyDescent="0.2">
      <c r="A4" s="4">
        <v>2</v>
      </c>
      <c r="B4">
        <v>-6.7481</v>
      </c>
      <c r="C4">
        <v>413.25700000000001</v>
      </c>
      <c r="D4">
        <v>26.749400000000001</v>
      </c>
      <c r="E4">
        <v>401.435</v>
      </c>
      <c r="F4">
        <v>28.681799999999999</v>
      </c>
      <c r="G4">
        <v>273.70499999999998</v>
      </c>
      <c r="H4">
        <v>10.873900000000001</v>
      </c>
      <c r="I4">
        <v>343.94400000000002</v>
      </c>
      <c r="J4">
        <v>23.0654</v>
      </c>
      <c r="K4">
        <v>348.94200000000001</v>
      </c>
      <c r="L4">
        <v>-6.7995000000000001</v>
      </c>
      <c r="M4">
        <v>308.08100000000002</v>
      </c>
    </row>
    <row r="5" spans="1:13" x14ac:dyDescent="0.2">
      <c r="A5" s="5">
        <v>3</v>
      </c>
      <c r="B5">
        <v>-4.6780999999999997</v>
      </c>
      <c r="C5">
        <v>401.8</v>
      </c>
      <c r="D5">
        <v>29.6233</v>
      </c>
      <c r="E5">
        <v>391.67</v>
      </c>
      <c r="F5">
        <v>68.406400000000005</v>
      </c>
      <c r="G5">
        <v>249.124</v>
      </c>
      <c r="H5">
        <v>10.6455</v>
      </c>
      <c r="I5">
        <v>351.029</v>
      </c>
      <c r="J5">
        <v>22.929500000000001</v>
      </c>
      <c r="K5">
        <v>350.33199999999999</v>
      </c>
      <c r="L5">
        <v>-12.4475</v>
      </c>
      <c r="M5">
        <v>305.21100000000001</v>
      </c>
    </row>
    <row r="6" spans="1:13" x14ac:dyDescent="0.2">
      <c r="A6" s="4">
        <v>4</v>
      </c>
      <c r="B6">
        <v>-5.3777999999999997</v>
      </c>
      <c r="C6">
        <v>396.39299999999997</v>
      </c>
      <c r="D6">
        <v>31.900099999999998</v>
      </c>
      <c r="E6">
        <v>389.25</v>
      </c>
      <c r="F6">
        <v>46.155900000000003</v>
      </c>
      <c r="G6">
        <v>248.97499999999999</v>
      </c>
      <c r="H6">
        <v>10.4171</v>
      </c>
      <c r="I6">
        <v>361.12700000000001</v>
      </c>
      <c r="J6">
        <v>22.793600000000001</v>
      </c>
      <c r="K6">
        <v>352.19799999999998</v>
      </c>
      <c r="L6">
        <v>-11.5509</v>
      </c>
      <c r="M6">
        <v>334.42899999999997</v>
      </c>
    </row>
    <row r="7" spans="1:13" x14ac:dyDescent="0.2">
      <c r="A7" s="5">
        <v>5</v>
      </c>
      <c r="B7">
        <v>-4.4634</v>
      </c>
      <c r="C7">
        <v>406.86099999999999</v>
      </c>
      <c r="D7">
        <v>34.176900000000003</v>
      </c>
      <c r="E7">
        <v>399.08600000000001</v>
      </c>
      <c r="F7">
        <v>-0.84450000000000003</v>
      </c>
      <c r="G7">
        <v>243.62</v>
      </c>
      <c r="H7">
        <v>10.188700000000001</v>
      </c>
      <c r="I7">
        <v>365.91300000000001</v>
      </c>
      <c r="J7">
        <v>22.657699999999998</v>
      </c>
      <c r="K7">
        <v>354.06299999999999</v>
      </c>
      <c r="L7">
        <v>-8.2897999999999996</v>
      </c>
      <c r="M7">
        <v>333.64800000000002</v>
      </c>
    </row>
    <row r="8" spans="1:13" x14ac:dyDescent="0.2">
      <c r="A8" s="4">
        <v>6</v>
      </c>
      <c r="B8">
        <v>-4.2088999999999999</v>
      </c>
      <c r="C8">
        <v>411.77499999999998</v>
      </c>
      <c r="D8">
        <v>36.453699999999998</v>
      </c>
      <c r="E8">
        <v>400.45699999999999</v>
      </c>
      <c r="F8">
        <v>-6.3301999999999996</v>
      </c>
      <c r="G8">
        <v>241.04900000000001</v>
      </c>
      <c r="H8">
        <v>9.9603199999999994</v>
      </c>
      <c r="I8">
        <v>361.90300000000002</v>
      </c>
      <c r="J8">
        <v>22.521899999999999</v>
      </c>
      <c r="K8">
        <v>355.928</v>
      </c>
      <c r="L8">
        <v>10.050599999999999</v>
      </c>
      <c r="M8">
        <v>332.86700000000002</v>
      </c>
    </row>
    <row r="9" spans="1:13" x14ac:dyDescent="0.2">
      <c r="A9" s="5">
        <v>7</v>
      </c>
      <c r="B9">
        <v>-3.9868999999999999</v>
      </c>
      <c r="C9">
        <v>412.07799999999997</v>
      </c>
      <c r="D9">
        <v>38.730499999999999</v>
      </c>
      <c r="E9">
        <v>401.51900000000001</v>
      </c>
      <c r="F9">
        <v>-6.7150999999999996</v>
      </c>
      <c r="G9">
        <v>241.91800000000001</v>
      </c>
      <c r="H9">
        <v>9.7319200000000006</v>
      </c>
      <c r="I9">
        <v>355.18400000000003</v>
      </c>
      <c r="J9">
        <v>22.385999999999999</v>
      </c>
      <c r="K9">
        <v>357.79300000000001</v>
      </c>
      <c r="L9">
        <v>-3.0024000000000002</v>
      </c>
      <c r="M9">
        <v>332.08600000000001</v>
      </c>
    </row>
    <row r="10" spans="1:13" x14ac:dyDescent="0.2">
      <c r="A10" s="4">
        <v>8</v>
      </c>
      <c r="B10">
        <v>-0.69479999999999997</v>
      </c>
      <c r="C10">
        <v>426.72500000000002</v>
      </c>
      <c r="D10">
        <v>41.007300000000001</v>
      </c>
      <c r="E10">
        <v>404.27300000000002</v>
      </c>
      <c r="F10">
        <v>-6.1071</v>
      </c>
      <c r="G10">
        <v>255.11699999999999</v>
      </c>
      <c r="H10">
        <v>9.5035299999999996</v>
      </c>
      <c r="I10">
        <v>343.59699999999998</v>
      </c>
      <c r="J10">
        <v>22.2501</v>
      </c>
      <c r="K10">
        <v>359.65800000000002</v>
      </c>
      <c r="L10">
        <v>-9.7218999999999998</v>
      </c>
      <c r="M10">
        <v>331.30500000000001</v>
      </c>
    </row>
    <row r="11" spans="1:13" x14ac:dyDescent="0.2">
      <c r="A11" s="5">
        <v>9</v>
      </c>
      <c r="B11">
        <v>0.80500000000000005</v>
      </c>
      <c r="C11">
        <v>438.37799999999999</v>
      </c>
      <c r="D11">
        <v>40.115600000000001</v>
      </c>
      <c r="E11">
        <v>433.23399999999998</v>
      </c>
      <c r="F11">
        <v>-4.9917999999999996</v>
      </c>
      <c r="G11">
        <v>262.49400000000003</v>
      </c>
      <c r="H11">
        <v>9.2751300000000008</v>
      </c>
      <c r="I11">
        <v>339.49400000000003</v>
      </c>
      <c r="J11">
        <v>22.1142</v>
      </c>
      <c r="K11">
        <v>361.52300000000002</v>
      </c>
      <c r="L11">
        <v>-8.8254999999999999</v>
      </c>
      <c r="M11">
        <v>330.524</v>
      </c>
    </row>
    <row r="12" spans="1:13" x14ac:dyDescent="0.2">
      <c r="A12" s="4">
        <v>10</v>
      </c>
      <c r="B12">
        <v>1.4330000000000001</v>
      </c>
      <c r="C12">
        <v>451.69400000000002</v>
      </c>
      <c r="D12">
        <v>42.997300000000003</v>
      </c>
      <c r="E12">
        <v>475.26400000000001</v>
      </c>
      <c r="F12">
        <v>8.6631</v>
      </c>
      <c r="G12">
        <v>276.41000000000003</v>
      </c>
      <c r="H12">
        <v>9.0467300000000002</v>
      </c>
      <c r="I12">
        <v>336.185</v>
      </c>
      <c r="J12">
        <v>21.978300000000001</v>
      </c>
      <c r="K12">
        <v>363.38799999999998</v>
      </c>
      <c r="L12">
        <v>-4.8258000000000001</v>
      </c>
      <c r="M12">
        <v>329.74299999999999</v>
      </c>
    </row>
    <row r="13" spans="1:13" x14ac:dyDescent="0.2">
      <c r="A13" s="5">
        <v>11</v>
      </c>
      <c r="B13">
        <v>2.1368</v>
      </c>
      <c r="C13">
        <v>449.21899999999999</v>
      </c>
      <c r="D13">
        <v>43.366100000000003</v>
      </c>
      <c r="E13">
        <v>490.94299999999998</v>
      </c>
      <c r="F13">
        <v>17.0962</v>
      </c>
      <c r="G13">
        <v>292.39100000000002</v>
      </c>
      <c r="H13">
        <v>8.8183399999999992</v>
      </c>
      <c r="I13">
        <v>344.04300000000001</v>
      </c>
      <c r="J13">
        <v>21.842400000000001</v>
      </c>
      <c r="K13">
        <v>365.25400000000002</v>
      </c>
      <c r="L13">
        <v>-9.9535999999999998</v>
      </c>
      <c r="M13">
        <v>328.96199999999999</v>
      </c>
    </row>
    <row r="14" spans="1:13" x14ac:dyDescent="0.2">
      <c r="A14" s="4">
        <v>12</v>
      </c>
      <c r="B14">
        <v>0.53210000000000002</v>
      </c>
      <c r="C14">
        <v>447.76900000000001</v>
      </c>
      <c r="D14">
        <v>43.590299999999999</v>
      </c>
      <c r="E14">
        <v>475.69799999999998</v>
      </c>
      <c r="F14">
        <v>20.031300000000002</v>
      </c>
      <c r="G14">
        <v>299.416</v>
      </c>
      <c r="H14">
        <v>8.5899400000000004</v>
      </c>
      <c r="I14">
        <v>359.99099999999999</v>
      </c>
      <c r="J14">
        <v>21.706499999999998</v>
      </c>
      <c r="K14">
        <v>367.11900000000003</v>
      </c>
      <c r="L14">
        <v>-8.0463000000000005</v>
      </c>
      <c r="M14">
        <v>328.18099999999998</v>
      </c>
    </row>
    <row r="15" spans="1:13" x14ac:dyDescent="0.2">
      <c r="A15" s="5">
        <v>13</v>
      </c>
      <c r="B15">
        <v>0.5857</v>
      </c>
      <c r="C15">
        <v>448.08800000000002</v>
      </c>
      <c r="D15">
        <v>41.890099999999997</v>
      </c>
      <c r="E15">
        <v>446.19900000000001</v>
      </c>
      <c r="F15">
        <v>14.9329</v>
      </c>
      <c r="G15">
        <v>303.75799999999998</v>
      </c>
      <c r="H15">
        <v>8.3615399999999998</v>
      </c>
      <c r="I15">
        <v>371.274</v>
      </c>
      <c r="J15">
        <v>21.570599999999999</v>
      </c>
      <c r="K15">
        <v>368.98399999999998</v>
      </c>
      <c r="L15">
        <v>-7.4119999999999999</v>
      </c>
      <c r="M15">
        <v>327.399</v>
      </c>
    </row>
    <row r="16" spans="1:13" x14ac:dyDescent="0.2">
      <c r="A16" s="4">
        <v>14</v>
      </c>
      <c r="B16">
        <v>-0.96140000000000003</v>
      </c>
      <c r="C16">
        <v>439.75400000000002</v>
      </c>
      <c r="D16">
        <v>34.002400000000002</v>
      </c>
      <c r="E16">
        <v>442.67399999999998</v>
      </c>
      <c r="F16">
        <v>7.6432000000000002</v>
      </c>
      <c r="G16">
        <v>305.46300000000002</v>
      </c>
      <c r="H16">
        <v>8.1331500000000005</v>
      </c>
      <c r="I16">
        <v>391.48399999999998</v>
      </c>
      <c r="J16">
        <v>21.434699999999999</v>
      </c>
      <c r="K16">
        <v>370.84899999999999</v>
      </c>
      <c r="L16">
        <v>-3.3420999999999998</v>
      </c>
      <c r="M16">
        <v>326.61799999999999</v>
      </c>
    </row>
    <row r="17" spans="1:13" x14ac:dyDescent="0.2">
      <c r="A17" s="5">
        <v>15</v>
      </c>
      <c r="B17">
        <v>-5.0119999999999996</v>
      </c>
      <c r="C17">
        <v>436.67399999999998</v>
      </c>
      <c r="D17">
        <v>21.113800000000001</v>
      </c>
      <c r="E17">
        <v>439.81799999999998</v>
      </c>
      <c r="F17">
        <v>8.2371999999999996</v>
      </c>
      <c r="G17">
        <v>304.99200000000002</v>
      </c>
      <c r="H17">
        <v>7.9047499999999999</v>
      </c>
      <c r="I17">
        <v>413.80500000000001</v>
      </c>
      <c r="J17">
        <v>21.2989</v>
      </c>
      <c r="K17">
        <v>372.714</v>
      </c>
      <c r="L17">
        <v>-1.7365999999999999</v>
      </c>
      <c r="M17">
        <v>325.83699999999999</v>
      </c>
    </row>
    <row r="18" spans="1:13" x14ac:dyDescent="0.2">
      <c r="A18" s="4">
        <v>16</v>
      </c>
      <c r="B18">
        <v>-5.0948000000000002</v>
      </c>
      <c r="C18">
        <v>428.83499999999998</v>
      </c>
      <c r="D18">
        <v>19.3611</v>
      </c>
      <c r="E18">
        <v>439.721</v>
      </c>
      <c r="F18">
        <v>4.8083</v>
      </c>
      <c r="G18">
        <v>302.39800000000002</v>
      </c>
      <c r="H18">
        <v>7.6763599999999999</v>
      </c>
      <c r="I18">
        <v>402.75799999999998</v>
      </c>
      <c r="J18">
        <v>21.163</v>
      </c>
      <c r="K18">
        <v>374.57900000000001</v>
      </c>
      <c r="L18">
        <v>1.6012</v>
      </c>
      <c r="M18">
        <v>325.05599999999998</v>
      </c>
    </row>
    <row r="19" spans="1:13" x14ac:dyDescent="0.2">
      <c r="A19" s="5">
        <v>17</v>
      </c>
      <c r="B19">
        <v>-5.3722000000000003</v>
      </c>
      <c r="C19">
        <v>423.88900000000001</v>
      </c>
      <c r="D19">
        <v>18.5092</v>
      </c>
      <c r="E19">
        <v>443.07</v>
      </c>
      <c r="F19">
        <v>0.63890000000000002</v>
      </c>
      <c r="G19">
        <v>303.21199999999999</v>
      </c>
      <c r="H19">
        <v>7.4479600000000001</v>
      </c>
      <c r="I19">
        <v>385.88400000000001</v>
      </c>
      <c r="J19">
        <v>21.027100000000001</v>
      </c>
      <c r="K19">
        <v>376.44400000000002</v>
      </c>
      <c r="L19">
        <v>5.7176999999999998</v>
      </c>
      <c r="M19">
        <v>324.27499999999998</v>
      </c>
    </row>
    <row r="20" spans="1:13" x14ac:dyDescent="0.2">
      <c r="A20" s="4">
        <v>18</v>
      </c>
      <c r="B20">
        <v>-5.5193000000000003</v>
      </c>
      <c r="C20">
        <v>417.35899999999998</v>
      </c>
      <c r="D20">
        <v>17.317900000000002</v>
      </c>
      <c r="E20">
        <v>478.98899999999998</v>
      </c>
      <c r="F20">
        <v>-0.2828</v>
      </c>
      <c r="G20">
        <v>301.30399999999997</v>
      </c>
      <c r="H20">
        <v>7.2195600000000004</v>
      </c>
      <c r="I20">
        <v>377.84500000000003</v>
      </c>
      <c r="J20">
        <v>20.891200000000001</v>
      </c>
      <c r="K20">
        <v>378.31</v>
      </c>
      <c r="L20">
        <v>6.5987999999999998</v>
      </c>
      <c r="M20">
        <v>323.49400000000003</v>
      </c>
    </row>
    <row r="21" spans="1:13" x14ac:dyDescent="0.2">
      <c r="A21" s="5">
        <v>19</v>
      </c>
      <c r="B21">
        <v>-4.4539999999999997</v>
      </c>
      <c r="C21">
        <v>413.85500000000002</v>
      </c>
      <c r="D21">
        <v>21.181799999999999</v>
      </c>
      <c r="E21">
        <v>508.113</v>
      </c>
      <c r="F21">
        <v>5.4160000000000004</v>
      </c>
      <c r="G21">
        <v>298.71699999999998</v>
      </c>
      <c r="H21">
        <v>6.9911700000000003</v>
      </c>
      <c r="I21">
        <v>375.36500000000001</v>
      </c>
      <c r="J21">
        <v>20.755299999999998</v>
      </c>
      <c r="K21">
        <v>380.17500000000001</v>
      </c>
      <c r="L21">
        <v>8.1184999999999992</v>
      </c>
      <c r="M21">
        <v>322.71300000000002</v>
      </c>
    </row>
    <row r="22" spans="1:13" x14ac:dyDescent="0.2">
      <c r="A22" s="4">
        <v>20</v>
      </c>
      <c r="B22">
        <v>-3.3424</v>
      </c>
      <c r="C22">
        <v>412.75400000000002</v>
      </c>
      <c r="D22">
        <v>23.070900000000002</v>
      </c>
      <c r="E22">
        <v>494.96199999999999</v>
      </c>
      <c r="F22">
        <v>16.292100000000001</v>
      </c>
      <c r="G22">
        <v>298.92599999999999</v>
      </c>
      <c r="H22">
        <v>6.7627699999999997</v>
      </c>
      <c r="I22">
        <v>378.84899999999999</v>
      </c>
      <c r="J22">
        <v>20.619399999999999</v>
      </c>
      <c r="K22">
        <v>382.04</v>
      </c>
      <c r="L22">
        <v>29.4406</v>
      </c>
      <c r="M22">
        <v>321.93200000000002</v>
      </c>
    </row>
    <row r="23" spans="1:13" x14ac:dyDescent="0.2">
      <c r="A23" s="5">
        <v>21</v>
      </c>
      <c r="B23">
        <v>-1.6412</v>
      </c>
      <c r="C23">
        <v>411.923</v>
      </c>
      <c r="D23">
        <v>23.436</v>
      </c>
      <c r="E23">
        <v>485.36599999999999</v>
      </c>
      <c r="F23">
        <v>3.1875</v>
      </c>
      <c r="G23">
        <v>296.24</v>
      </c>
      <c r="H23">
        <v>6.53437</v>
      </c>
      <c r="I23">
        <v>367.97899999999998</v>
      </c>
      <c r="J23">
        <v>20.483499999999999</v>
      </c>
      <c r="K23">
        <v>377.45</v>
      </c>
      <c r="L23">
        <v>17.842400000000001</v>
      </c>
      <c r="M23">
        <v>321.15100000000001</v>
      </c>
    </row>
    <row r="24" spans="1:13" x14ac:dyDescent="0.2">
      <c r="A24" s="4">
        <v>22</v>
      </c>
      <c r="B24">
        <v>1.3003</v>
      </c>
      <c r="C24">
        <v>414.14299999999997</v>
      </c>
      <c r="D24">
        <v>29.634699999999999</v>
      </c>
      <c r="E24">
        <v>466.685</v>
      </c>
      <c r="F24">
        <v>-3.8791000000000002</v>
      </c>
      <c r="G24">
        <v>298.25</v>
      </c>
      <c r="H24">
        <v>6.3059799999999999</v>
      </c>
      <c r="I24">
        <v>354.91800000000001</v>
      </c>
      <c r="J24">
        <v>20.3476</v>
      </c>
      <c r="K24">
        <v>374.899</v>
      </c>
      <c r="L24">
        <v>14.928800000000001</v>
      </c>
      <c r="M24">
        <v>320.37</v>
      </c>
    </row>
    <row r="25" spans="1:13" x14ac:dyDescent="0.2">
      <c r="A25" s="5">
        <v>23</v>
      </c>
      <c r="B25">
        <v>-1.7110000000000001</v>
      </c>
      <c r="C25">
        <v>418.99900000000002</v>
      </c>
      <c r="D25">
        <v>34.361400000000003</v>
      </c>
      <c r="E25">
        <v>455.89</v>
      </c>
      <c r="F25">
        <v>-2.1339999999999999</v>
      </c>
      <c r="G25">
        <v>299.553</v>
      </c>
      <c r="H25">
        <v>6.0775800000000002</v>
      </c>
      <c r="I25">
        <v>351.32799999999997</v>
      </c>
      <c r="J25">
        <v>20.2117</v>
      </c>
      <c r="K25">
        <v>379.74099999999999</v>
      </c>
      <c r="L25">
        <v>14.9231</v>
      </c>
      <c r="M25">
        <v>319.58800000000002</v>
      </c>
    </row>
    <row r="26" spans="1:13" x14ac:dyDescent="0.2">
      <c r="A26" s="4">
        <v>24</v>
      </c>
      <c r="B26">
        <v>-3.8660999999999999</v>
      </c>
      <c r="C26">
        <v>431.23200000000003</v>
      </c>
      <c r="D26">
        <v>37.103499999999997</v>
      </c>
      <c r="E26">
        <v>450.92500000000001</v>
      </c>
      <c r="F26">
        <v>31.585599999999999</v>
      </c>
      <c r="G26">
        <v>306.14999999999998</v>
      </c>
      <c r="H26">
        <v>5.8491799999999996</v>
      </c>
      <c r="I26">
        <v>352.02100000000002</v>
      </c>
      <c r="J26">
        <v>20.075800000000001</v>
      </c>
      <c r="K26">
        <v>380.96100000000001</v>
      </c>
      <c r="L26">
        <v>22.042200000000001</v>
      </c>
      <c r="M26">
        <v>318.80700000000002</v>
      </c>
    </row>
    <row r="27" spans="1:13" x14ac:dyDescent="0.2">
      <c r="A27" s="5">
        <v>25</v>
      </c>
      <c r="B27">
        <v>-5.7823000000000002</v>
      </c>
      <c r="C27">
        <v>430.69600000000003</v>
      </c>
      <c r="D27">
        <v>35.556600000000003</v>
      </c>
      <c r="E27">
        <v>448.423</v>
      </c>
      <c r="F27">
        <v>37.256500000000003</v>
      </c>
      <c r="G27">
        <v>309.447</v>
      </c>
      <c r="H27">
        <v>5.6207900000000004</v>
      </c>
      <c r="I27">
        <v>353.71800000000002</v>
      </c>
      <c r="J27">
        <v>19.940000000000001</v>
      </c>
      <c r="K27">
        <v>377.35300000000001</v>
      </c>
      <c r="L27">
        <v>25.712399999999999</v>
      </c>
      <c r="M27">
        <v>318.02600000000001</v>
      </c>
    </row>
    <row r="28" spans="1:13" x14ac:dyDescent="0.2">
      <c r="A28" s="4">
        <v>26</v>
      </c>
      <c r="B28">
        <v>-7.4698000000000002</v>
      </c>
      <c r="C28">
        <v>424.91</v>
      </c>
      <c r="D28">
        <v>35.280999999999999</v>
      </c>
      <c r="E28">
        <v>444.53300000000002</v>
      </c>
      <c r="F28">
        <v>22.567799999999998</v>
      </c>
      <c r="G28">
        <v>311.59300000000002</v>
      </c>
      <c r="H28">
        <v>5.3923899999999998</v>
      </c>
      <c r="I28">
        <v>372.37099999999998</v>
      </c>
      <c r="J28">
        <v>19.804099999999998</v>
      </c>
      <c r="K28">
        <v>376.15899999999999</v>
      </c>
      <c r="L28">
        <v>10.0359</v>
      </c>
      <c r="M28">
        <v>317.245</v>
      </c>
    </row>
    <row r="29" spans="1:13" x14ac:dyDescent="0.2">
      <c r="A29" s="5">
        <v>27</v>
      </c>
      <c r="B29">
        <v>-7.6906999999999996</v>
      </c>
      <c r="C29">
        <v>420.55799999999999</v>
      </c>
      <c r="D29">
        <v>40.458300000000001</v>
      </c>
      <c r="E29">
        <v>444.839</v>
      </c>
      <c r="F29">
        <v>1.6386000000000001</v>
      </c>
      <c r="G29">
        <v>316.21600000000001</v>
      </c>
      <c r="H29">
        <v>5.1639999999999997</v>
      </c>
      <c r="I29">
        <v>418.851</v>
      </c>
      <c r="J29">
        <v>19.668199999999999</v>
      </c>
      <c r="K29">
        <v>379.91500000000002</v>
      </c>
      <c r="L29">
        <v>0.1109</v>
      </c>
      <c r="M29">
        <v>316.464</v>
      </c>
    </row>
    <row r="30" spans="1:13" x14ac:dyDescent="0.2">
      <c r="A30" s="4">
        <v>28</v>
      </c>
      <c r="B30">
        <v>-4.5263999999999998</v>
      </c>
      <c r="C30">
        <v>417.846</v>
      </c>
      <c r="D30">
        <v>51.295299999999997</v>
      </c>
      <c r="E30">
        <v>444.6</v>
      </c>
      <c r="F30">
        <v>-7.9907000000000004</v>
      </c>
      <c r="G30">
        <v>311.803</v>
      </c>
      <c r="H30">
        <v>4.9356</v>
      </c>
      <c r="I30">
        <v>417.28899999999999</v>
      </c>
      <c r="J30">
        <v>19.532299999999999</v>
      </c>
      <c r="K30">
        <v>387.80099999999999</v>
      </c>
      <c r="L30">
        <v>-1.9399</v>
      </c>
      <c r="M30">
        <v>315.68299999999999</v>
      </c>
    </row>
    <row r="31" spans="1:13" x14ac:dyDescent="0.2">
      <c r="A31" s="5">
        <v>29</v>
      </c>
      <c r="B31">
        <v>-1.3862000000000001</v>
      </c>
      <c r="C31">
        <v>413.78899999999999</v>
      </c>
      <c r="D31">
        <v>59.490699999999997</v>
      </c>
      <c r="E31">
        <v>444.048</v>
      </c>
      <c r="F31">
        <v>-9.7233000000000001</v>
      </c>
      <c r="G31">
        <v>307.39</v>
      </c>
      <c r="H31">
        <v>4.7072000000000003</v>
      </c>
      <c r="I31">
        <v>415.72800000000001</v>
      </c>
      <c r="J31">
        <v>19.3964</v>
      </c>
      <c r="K31">
        <v>387.65</v>
      </c>
      <c r="L31">
        <v>-1.8451</v>
      </c>
      <c r="M31">
        <v>314.90199999999999</v>
      </c>
    </row>
    <row r="32" spans="1:13" x14ac:dyDescent="0.2">
      <c r="A32" s="4">
        <v>30</v>
      </c>
      <c r="B32">
        <v>-1.7658</v>
      </c>
      <c r="C32">
        <v>420.62700000000001</v>
      </c>
      <c r="D32">
        <v>61.1616</v>
      </c>
      <c r="E32">
        <v>442.38299999999998</v>
      </c>
      <c r="F32">
        <v>6.3712999999999997</v>
      </c>
      <c r="G32">
        <v>302.97699999999998</v>
      </c>
      <c r="H32">
        <v>4.4788100000000002</v>
      </c>
      <c r="I32">
        <v>414.16699999999997</v>
      </c>
      <c r="J32">
        <v>19.2605</v>
      </c>
      <c r="K32">
        <v>387.32799999999997</v>
      </c>
      <c r="L32">
        <v>0.2666</v>
      </c>
      <c r="M32">
        <v>314.12099999999998</v>
      </c>
    </row>
    <row r="33" spans="1:13" x14ac:dyDescent="0.2">
      <c r="A33" s="5">
        <v>31</v>
      </c>
      <c r="B33">
        <v>-0.87809999999999999</v>
      </c>
      <c r="C33">
        <v>428.87900000000002</v>
      </c>
      <c r="D33">
        <v>63.368400000000001</v>
      </c>
      <c r="E33">
        <v>436.5</v>
      </c>
      <c r="F33">
        <v>21.547499999999999</v>
      </c>
      <c r="G33">
        <v>298.565</v>
      </c>
      <c r="H33">
        <v>4.2504099999999996</v>
      </c>
      <c r="I33">
        <v>412.60500000000002</v>
      </c>
      <c r="J33">
        <v>19.124600000000001</v>
      </c>
      <c r="K33">
        <v>389.78899999999999</v>
      </c>
      <c r="L33">
        <v>3.9015</v>
      </c>
      <c r="M33">
        <v>313.33999999999997</v>
      </c>
    </row>
    <row r="34" spans="1:13" x14ac:dyDescent="0.2">
      <c r="A34" s="4">
        <v>32</v>
      </c>
      <c r="B34">
        <v>-4.3261000000000003</v>
      </c>
      <c r="C34">
        <v>433.64800000000002</v>
      </c>
      <c r="D34">
        <v>64.125600000000006</v>
      </c>
      <c r="E34">
        <v>434.89400000000001</v>
      </c>
      <c r="F34">
        <v>8.4985999999999997</v>
      </c>
      <c r="G34">
        <v>294.15199999999999</v>
      </c>
      <c r="H34">
        <v>4.0220099999999999</v>
      </c>
      <c r="I34">
        <v>411.04399999999998</v>
      </c>
      <c r="J34">
        <v>18.988700000000001</v>
      </c>
      <c r="K34">
        <v>386.28899999999999</v>
      </c>
      <c r="L34">
        <v>5.5743999999999998</v>
      </c>
      <c r="M34">
        <v>312.55799999999999</v>
      </c>
    </row>
    <row r="35" spans="1:13" x14ac:dyDescent="0.2">
      <c r="A35" s="5">
        <v>33</v>
      </c>
      <c r="B35">
        <v>-7.8482000000000003</v>
      </c>
      <c r="C35">
        <v>431.95600000000002</v>
      </c>
      <c r="D35">
        <v>64.563400000000001</v>
      </c>
      <c r="E35">
        <v>434.43</v>
      </c>
      <c r="F35">
        <v>13.438599999999999</v>
      </c>
      <c r="G35">
        <v>289.73899999999998</v>
      </c>
      <c r="H35">
        <v>3.7936200000000002</v>
      </c>
      <c r="I35">
        <v>409.48200000000003</v>
      </c>
      <c r="J35">
        <v>18.852799999999998</v>
      </c>
      <c r="K35">
        <v>382.63900000000001</v>
      </c>
      <c r="L35">
        <v>5.9021999999999997</v>
      </c>
      <c r="M35">
        <v>311.77699999999999</v>
      </c>
    </row>
    <row r="36" spans="1:13" x14ac:dyDescent="0.2">
      <c r="A36" s="4">
        <v>34</v>
      </c>
      <c r="B36">
        <v>-9.5629000000000008</v>
      </c>
      <c r="C36">
        <v>427.654</v>
      </c>
      <c r="D36">
        <v>68.610299999999995</v>
      </c>
      <c r="E36">
        <v>434.779</v>
      </c>
      <c r="F36">
        <v>3.8774999999999999</v>
      </c>
      <c r="G36">
        <v>285.32600000000002</v>
      </c>
      <c r="H36">
        <v>3.5652200000000001</v>
      </c>
      <c r="I36">
        <v>407.92099999999999</v>
      </c>
      <c r="J36">
        <v>18.716999999999999</v>
      </c>
      <c r="K36">
        <v>381.64800000000002</v>
      </c>
      <c r="L36">
        <v>2.3828</v>
      </c>
      <c r="M36">
        <v>310.99599999999998</v>
      </c>
    </row>
    <row r="37" spans="1:13" x14ac:dyDescent="0.2">
      <c r="A37" s="5">
        <v>35</v>
      </c>
      <c r="B37">
        <v>-10.831200000000001</v>
      </c>
      <c r="C37">
        <v>422.92200000000003</v>
      </c>
      <c r="D37">
        <v>69.462199999999996</v>
      </c>
      <c r="E37">
        <v>441.41800000000001</v>
      </c>
      <c r="F37">
        <v>-7.9474999999999998</v>
      </c>
      <c r="G37">
        <v>280.91300000000001</v>
      </c>
      <c r="H37">
        <v>3.33683</v>
      </c>
      <c r="I37">
        <v>406.36</v>
      </c>
      <c r="J37">
        <v>18.581099999999999</v>
      </c>
      <c r="K37">
        <v>397.96499999999997</v>
      </c>
      <c r="L37">
        <v>-5.1482000000000001</v>
      </c>
      <c r="M37">
        <v>310.21499999999997</v>
      </c>
    </row>
    <row r="38" spans="1:13" x14ac:dyDescent="0.2">
      <c r="A38" s="4">
        <v>36</v>
      </c>
      <c r="B38">
        <v>-9.1883999999999997</v>
      </c>
      <c r="C38">
        <v>422.89600000000002</v>
      </c>
      <c r="D38">
        <v>68.494900000000001</v>
      </c>
      <c r="E38">
        <v>444.23</v>
      </c>
      <c r="F38">
        <v>-11.0322</v>
      </c>
      <c r="G38">
        <v>276.5</v>
      </c>
      <c r="H38">
        <v>3.1084299999999998</v>
      </c>
      <c r="I38">
        <v>404.798</v>
      </c>
      <c r="J38">
        <v>18.4452</v>
      </c>
      <c r="K38">
        <v>405.762</v>
      </c>
      <c r="L38">
        <v>-11.3436</v>
      </c>
      <c r="M38">
        <v>309.43400000000003</v>
      </c>
    </row>
    <row r="39" spans="1:13" x14ac:dyDescent="0.2">
      <c r="A39" s="5">
        <v>37</v>
      </c>
      <c r="B39">
        <v>-7.3146000000000004</v>
      </c>
      <c r="C39">
        <v>422.78800000000001</v>
      </c>
      <c r="D39">
        <v>52.972999999999999</v>
      </c>
      <c r="E39">
        <v>440.07400000000001</v>
      </c>
      <c r="F39">
        <v>-10.9613</v>
      </c>
      <c r="G39">
        <v>272.08699999999999</v>
      </c>
      <c r="H39">
        <v>2.8800300000000001</v>
      </c>
      <c r="I39">
        <v>403.23700000000002</v>
      </c>
      <c r="J39">
        <v>18.3093</v>
      </c>
      <c r="K39">
        <v>385.96</v>
      </c>
      <c r="L39">
        <v>-12.983599999999999</v>
      </c>
      <c r="M39">
        <v>308.65300000000002</v>
      </c>
    </row>
    <row r="40" spans="1:13" x14ac:dyDescent="0.2">
      <c r="A40" s="4">
        <v>38</v>
      </c>
      <c r="B40">
        <v>-6.5076000000000001</v>
      </c>
      <c r="C40">
        <v>424.21499999999997</v>
      </c>
      <c r="D40">
        <v>36.881799999999998</v>
      </c>
      <c r="E40">
        <v>436.92700000000002</v>
      </c>
      <c r="F40">
        <v>-9.3815000000000008</v>
      </c>
      <c r="G40">
        <v>267.67399999999998</v>
      </c>
      <c r="H40">
        <v>2.65164</v>
      </c>
      <c r="I40">
        <v>401.67500000000001</v>
      </c>
      <c r="J40">
        <v>18.173400000000001</v>
      </c>
      <c r="K40">
        <v>385.142</v>
      </c>
      <c r="L40">
        <v>-14.1204</v>
      </c>
      <c r="M40">
        <v>307.87200000000001</v>
      </c>
    </row>
    <row r="41" spans="1:13" x14ac:dyDescent="0.2">
      <c r="A41" s="5">
        <v>39</v>
      </c>
      <c r="B41">
        <v>-7.4457000000000004</v>
      </c>
      <c r="C41">
        <v>424.44299999999998</v>
      </c>
      <c r="D41">
        <v>33.624499999999998</v>
      </c>
      <c r="E41">
        <v>433.13600000000002</v>
      </c>
      <c r="F41">
        <v>-7.8437000000000001</v>
      </c>
      <c r="G41">
        <v>263.26100000000002</v>
      </c>
      <c r="H41">
        <v>2.4232399999999998</v>
      </c>
      <c r="I41">
        <v>400.11399999999998</v>
      </c>
      <c r="J41">
        <v>13.351000000000001</v>
      </c>
      <c r="K41">
        <v>384.62599999999998</v>
      </c>
      <c r="L41">
        <v>-13.7163</v>
      </c>
      <c r="M41">
        <v>307.09100000000001</v>
      </c>
    </row>
    <row r="42" spans="1:13" x14ac:dyDescent="0.2">
      <c r="A42" s="4">
        <v>40</v>
      </c>
      <c r="B42">
        <v>-7.6894</v>
      </c>
      <c r="C42">
        <v>418.67700000000002</v>
      </c>
      <c r="D42">
        <v>37.087200000000003</v>
      </c>
      <c r="E42">
        <v>429.76799999999997</v>
      </c>
      <c r="F42">
        <v>-5.2865000000000002</v>
      </c>
      <c r="G42">
        <v>259.601</v>
      </c>
      <c r="H42">
        <v>2.1948400000000001</v>
      </c>
      <c r="I42">
        <v>398.553</v>
      </c>
      <c r="J42">
        <v>12.317299999999999</v>
      </c>
      <c r="K42">
        <v>387.79</v>
      </c>
      <c r="L42">
        <v>-13.718400000000001</v>
      </c>
      <c r="M42">
        <v>306.31</v>
      </c>
    </row>
    <row r="43" spans="1:13" x14ac:dyDescent="0.2">
      <c r="A43" s="5">
        <v>41</v>
      </c>
      <c r="B43">
        <v>-8.0458999999999996</v>
      </c>
      <c r="C43">
        <v>416.51100000000002</v>
      </c>
      <c r="D43">
        <v>34.750999999999998</v>
      </c>
      <c r="E43">
        <v>429.74799999999999</v>
      </c>
      <c r="F43">
        <v>-2.1343999999999999</v>
      </c>
      <c r="G43">
        <v>265.62900000000002</v>
      </c>
      <c r="H43">
        <v>1.96645</v>
      </c>
      <c r="I43">
        <v>396.99099999999999</v>
      </c>
      <c r="J43">
        <v>11.580399999999999</v>
      </c>
      <c r="K43">
        <v>387.12900000000002</v>
      </c>
      <c r="L43">
        <v>-13.660399999999999</v>
      </c>
      <c r="M43">
        <v>307.13299999999998</v>
      </c>
    </row>
    <row r="44" spans="1:13" x14ac:dyDescent="0.2">
      <c r="A44" s="4">
        <v>42</v>
      </c>
      <c r="B44">
        <v>-7.5589000000000004</v>
      </c>
      <c r="C44">
        <v>409.03</v>
      </c>
      <c r="D44">
        <v>26.6525</v>
      </c>
      <c r="E44">
        <v>434.27699999999999</v>
      </c>
      <c r="F44">
        <v>0.96389999999999998</v>
      </c>
      <c r="G44">
        <v>264.00099999999998</v>
      </c>
      <c r="H44">
        <v>1.7380500000000001</v>
      </c>
      <c r="I44">
        <v>395.43</v>
      </c>
      <c r="J44">
        <v>11.444000000000001</v>
      </c>
      <c r="K44">
        <v>383.40499999999997</v>
      </c>
      <c r="L44">
        <v>-13.084300000000001</v>
      </c>
      <c r="M44">
        <v>307.95600000000002</v>
      </c>
    </row>
    <row r="45" spans="1:13" x14ac:dyDescent="0.2">
      <c r="A45" s="5">
        <v>43</v>
      </c>
      <c r="B45">
        <v>-4.1452999999999998</v>
      </c>
      <c r="C45">
        <v>406.56599999999997</v>
      </c>
      <c r="D45">
        <v>21.4817</v>
      </c>
      <c r="E45">
        <v>440.57600000000002</v>
      </c>
      <c r="F45">
        <v>2.2288000000000001</v>
      </c>
      <c r="G45">
        <v>261.86099999999999</v>
      </c>
      <c r="H45">
        <v>1.50966</v>
      </c>
      <c r="I45">
        <v>393.86799999999999</v>
      </c>
      <c r="J45">
        <v>10.630699999999999</v>
      </c>
      <c r="K45">
        <v>382.73700000000002</v>
      </c>
      <c r="L45">
        <v>-14.328099999999999</v>
      </c>
      <c r="M45">
        <v>308.77999999999997</v>
      </c>
    </row>
    <row r="46" spans="1:13" x14ac:dyDescent="0.2">
      <c r="A46" s="4">
        <v>44</v>
      </c>
      <c r="B46">
        <v>-5.86</v>
      </c>
      <c r="C46">
        <v>405.27499999999998</v>
      </c>
      <c r="D46">
        <v>18.071200000000001</v>
      </c>
      <c r="E46">
        <v>440.12400000000002</v>
      </c>
      <c r="F46">
        <v>-0.52559999999999996</v>
      </c>
      <c r="G46">
        <v>262.48099999999999</v>
      </c>
      <c r="H46">
        <v>1.2812600000000001</v>
      </c>
      <c r="I46">
        <v>394.5</v>
      </c>
      <c r="J46">
        <v>8.6940000000000008</v>
      </c>
      <c r="K46">
        <v>382.48399999999998</v>
      </c>
      <c r="L46">
        <v>-11.794</v>
      </c>
      <c r="M46">
        <v>309.60300000000001</v>
      </c>
    </row>
    <row r="47" spans="1:13" x14ac:dyDescent="0.2">
      <c r="A47" s="5">
        <v>45</v>
      </c>
      <c r="B47">
        <v>-5.4348000000000001</v>
      </c>
      <c r="C47">
        <v>403.892</v>
      </c>
      <c r="D47">
        <v>16.229900000000001</v>
      </c>
      <c r="E47">
        <v>434.10599999999999</v>
      </c>
      <c r="F47">
        <v>-7.1272000000000002</v>
      </c>
      <c r="G47">
        <v>263.75299999999999</v>
      </c>
      <c r="H47">
        <v>1.0528599999999999</v>
      </c>
      <c r="I47">
        <v>385.61</v>
      </c>
      <c r="J47">
        <v>7.9279000000000002</v>
      </c>
      <c r="K47">
        <v>384.00099999999998</v>
      </c>
      <c r="L47">
        <v>-12.1065</v>
      </c>
      <c r="M47">
        <v>310.42599999999999</v>
      </c>
    </row>
    <row r="48" spans="1:13" x14ac:dyDescent="0.2">
      <c r="A48" s="4">
        <v>46</v>
      </c>
      <c r="B48">
        <v>-6.5738000000000003</v>
      </c>
      <c r="C48">
        <v>406.33199999999999</v>
      </c>
      <c r="D48">
        <v>24.386399999999998</v>
      </c>
      <c r="E48">
        <v>431.92099999999999</v>
      </c>
      <c r="F48">
        <v>-8.1427999999999994</v>
      </c>
      <c r="G48">
        <v>268.71300000000002</v>
      </c>
      <c r="H48">
        <v>0.82446699999999995</v>
      </c>
      <c r="I48">
        <v>373.72800000000001</v>
      </c>
      <c r="J48">
        <v>8.7140000000000004</v>
      </c>
      <c r="K48">
        <v>383.66899999999998</v>
      </c>
      <c r="L48">
        <v>-12.183</v>
      </c>
      <c r="M48">
        <v>311.25</v>
      </c>
    </row>
    <row r="49" spans="1:13" x14ac:dyDescent="0.2">
      <c r="A49" s="5">
        <v>47</v>
      </c>
      <c r="B49">
        <v>-8.4343000000000004</v>
      </c>
      <c r="C49">
        <v>411.221</v>
      </c>
      <c r="D49">
        <v>41.5764</v>
      </c>
      <c r="E49">
        <v>455.39699999999999</v>
      </c>
      <c r="F49">
        <v>-6.6611000000000002</v>
      </c>
      <c r="G49">
        <v>274.70800000000003</v>
      </c>
      <c r="H49">
        <v>0.59606999999999999</v>
      </c>
      <c r="I49">
        <v>368.24400000000003</v>
      </c>
      <c r="J49">
        <v>13.4246</v>
      </c>
      <c r="K49">
        <v>384.25900000000001</v>
      </c>
      <c r="L49">
        <v>-12.0634</v>
      </c>
      <c r="M49">
        <v>312.07299999999998</v>
      </c>
    </row>
    <row r="50" spans="1:13" x14ac:dyDescent="0.2">
      <c r="A50" s="4">
        <v>48</v>
      </c>
      <c r="B50">
        <v>-9.5381</v>
      </c>
      <c r="C50">
        <v>412.04</v>
      </c>
      <c r="D50">
        <v>48.577100000000002</v>
      </c>
      <c r="E50">
        <v>514.19799999999998</v>
      </c>
      <c r="F50">
        <v>-4.2397</v>
      </c>
      <c r="G50">
        <v>275.10000000000002</v>
      </c>
      <c r="H50">
        <v>0.367674</v>
      </c>
      <c r="I50">
        <v>360.97800000000001</v>
      </c>
      <c r="J50">
        <v>12.684699999999999</v>
      </c>
      <c r="K50">
        <v>386.096</v>
      </c>
      <c r="L50">
        <v>-10.117000000000001</v>
      </c>
      <c r="M50">
        <v>312.89600000000002</v>
      </c>
    </row>
    <row r="51" spans="1:13" x14ac:dyDescent="0.2">
      <c r="A51" s="5">
        <v>49</v>
      </c>
      <c r="B51">
        <v>-10.938800000000001</v>
      </c>
      <c r="C51">
        <v>419.36799999999999</v>
      </c>
      <c r="D51">
        <v>42.316600000000001</v>
      </c>
      <c r="E51">
        <v>509.62900000000002</v>
      </c>
      <c r="F51">
        <v>-1.9469000000000001</v>
      </c>
      <c r="G51">
        <v>271.66699999999997</v>
      </c>
      <c r="H51">
        <v>0.13927800000000001</v>
      </c>
      <c r="I51">
        <v>354.66300000000001</v>
      </c>
      <c r="J51">
        <v>8.4954000000000001</v>
      </c>
      <c r="K51">
        <v>388.75799999999998</v>
      </c>
      <c r="L51">
        <v>-8.4047999999999998</v>
      </c>
      <c r="M51">
        <v>313.72000000000003</v>
      </c>
    </row>
    <row r="52" spans="1:13" x14ac:dyDescent="0.2">
      <c r="A52" s="4">
        <v>50</v>
      </c>
      <c r="B52">
        <v>-12.576000000000001</v>
      </c>
      <c r="C52">
        <v>419.68799999999999</v>
      </c>
      <c r="D52">
        <v>30.3781</v>
      </c>
      <c r="E52">
        <v>454.32799999999997</v>
      </c>
      <c r="F52">
        <v>5.7332999999999998</v>
      </c>
      <c r="G52">
        <v>267.34899999999999</v>
      </c>
      <c r="H52">
        <v>-8.9118500000000003E-2</v>
      </c>
      <c r="I52">
        <v>355.73200000000003</v>
      </c>
      <c r="J52">
        <v>6.3013000000000003</v>
      </c>
      <c r="K52">
        <v>388.28699999999998</v>
      </c>
      <c r="L52">
        <v>-7.4490999999999996</v>
      </c>
      <c r="M52">
        <v>314.54300000000001</v>
      </c>
    </row>
    <row r="53" spans="1:13" x14ac:dyDescent="0.2">
      <c r="A53" s="5">
        <v>51</v>
      </c>
      <c r="B53">
        <v>-12.3744</v>
      </c>
      <c r="C53">
        <v>419.28899999999999</v>
      </c>
      <c r="D53">
        <v>21.745200000000001</v>
      </c>
      <c r="E53">
        <v>434.53300000000002</v>
      </c>
      <c r="F53">
        <v>18.055499999999999</v>
      </c>
      <c r="G53">
        <v>262.46100000000001</v>
      </c>
      <c r="H53">
        <v>-0.31751499999999999</v>
      </c>
      <c r="I53">
        <v>352.65899999999999</v>
      </c>
      <c r="J53">
        <v>7.6863999999999999</v>
      </c>
      <c r="K53">
        <v>391.26</v>
      </c>
      <c r="L53">
        <v>-5.0201000000000002</v>
      </c>
      <c r="M53">
        <v>315.36599999999999</v>
      </c>
    </row>
    <row r="54" spans="1:13" x14ac:dyDescent="0.2">
      <c r="A54" s="4">
        <v>52</v>
      </c>
      <c r="B54">
        <v>-10.1083</v>
      </c>
      <c r="C54">
        <v>418.125</v>
      </c>
      <c r="D54">
        <v>22.673999999999999</v>
      </c>
      <c r="E54">
        <v>431.18</v>
      </c>
      <c r="F54">
        <v>25.013300000000001</v>
      </c>
      <c r="G54">
        <v>259.77</v>
      </c>
      <c r="H54">
        <v>-0.54591100000000004</v>
      </c>
      <c r="I54">
        <v>350.00099999999998</v>
      </c>
      <c r="J54">
        <v>10.123699999999999</v>
      </c>
      <c r="K54">
        <v>393.42399999999998</v>
      </c>
      <c r="L54">
        <v>-0.73250000000000004</v>
      </c>
      <c r="M54">
        <v>316.19</v>
      </c>
    </row>
    <row r="55" spans="1:13" x14ac:dyDescent="0.2">
      <c r="A55" s="5">
        <v>53</v>
      </c>
      <c r="B55">
        <v>-7.9371</v>
      </c>
      <c r="C55">
        <v>418.637</v>
      </c>
      <c r="D55">
        <v>27.9984</v>
      </c>
      <c r="E55">
        <v>431.78199999999998</v>
      </c>
      <c r="F55">
        <v>21.076699999999999</v>
      </c>
      <c r="G55">
        <v>258.67500000000001</v>
      </c>
      <c r="H55">
        <v>-0.77430699999999997</v>
      </c>
      <c r="I55">
        <v>350.66500000000002</v>
      </c>
      <c r="J55">
        <v>10.759</v>
      </c>
      <c r="K55">
        <v>360.19400000000002</v>
      </c>
      <c r="L55">
        <v>3.5270000000000001</v>
      </c>
      <c r="M55">
        <v>317.01299999999998</v>
      </c>
    </row>
    <row r="56" spans="1:13" x14ac:dyDescent="0.2">
      <c r="A56" s="4">
        <v>54</v>
      </c>
      <c r="B56">
        <v>-4.1966999999999999</v>
      </c>
      <c r="C56">
        <v>423.51299999999998</v>
      </c>
      <c r="D56">
        <v>32.388800000000003</v>
      </c>
      <c r="E56">
        <v>434.875</v>
      </c>
      <c r="F56">
        <v>10.8079</v>
      </c>
      <c r="G56">
        <v>261.72500000000002</v>
      </c>
      <c r="H56">
        <v>-1.0026999999999999</v>
      </c>
      <c r="I56">
        <v>355.38400000000001</v>
      </c>
      <c r="J56">
        <v>9.4017999999999997</v>
      </c>
      <c r="K56">
        <v>354.262</v>
      </c>
      <c r="L56">
        <v>5.9775999999999998</v>
      </c>
      <c r="M56">
        <v>317.83600000000001</v>
      </c>
    </row>
    <row r="57" spans="1:13" x14ac:dyDescent="0.2">
      <c r="A57" s="5">
        <v>55</v>
      </c>
      <c r="B57">
        <v>-4.0054999999999996</v>
      </c>
      <c r="C57">
        <v>428.3</v>
      </c>
      <c r="D57">
        <v>27.273700000000002</v>
      </c>
      <c r="E57">
        <v>439.89100000000002</v>
      </c>
      <c r="F57">
        <v>3.0707</v>
      </c>
      <c r="G57">
        <v>263.839</v>
      </c>
      <c r="H57">
        <v>-1.2311000000000001</v>
      </c>
      <c r="I57">
        <v>355.08699999999999</v>
      </c>
      <c r="J57">
        <v>8.9812999999999992</v>
      </c>
      <c r="K57">
        <v>375.41899999999998</v>
      </c>
      <c r="L57">
        <v>0.34260000000000002</v>
      </c>
      <c r="M57">
        <v>318.66000000000003</v>
      </c>
    </row>
    <row r="58" spans="1:13" x14ac:dyDescent="0.2">
      <c r="A58" s="4">
        <v>56</v>
      </c>
      <c r="B58">
        <v>-6.3714000000000004</v>
      </c>
      <c r="C58">
        <v>427.85399999999998</v>
      </c>
      <c r="D58">
        <v>25.390899999999998</v>
      </c>
      <c r="E58">
        <v>445.61700000000002</v>
      </c>
      <c r="F58">
        <v>0.58760000000000001</v>
      </c>
      <c r="G58">
        <v>259.11599999999999</v>
      </c>
      <c r="H58">
        <v>-6.3571</v>
      </c>
      <c r="I58">
        <v>350.32799999999997</v>
      </c>
      <c r="J58">
        <v>9.9192</v>
      </c>
      <c r="K58">
        <v>386.4</v>
      </c>
      <c r="L58">
        <v>-1.0746</v>
      </c>
      <c r="M58">
        <v>319.483</v>
      </c>
    </row>
    <row r="59" spans="1:13" x14ac:dyDescent="0.2">
      <c r="A59" s="5">
        <v>57</v>
      </c>
      <c r="B59">
        <v>-7.7271000000000001</v>
      </c>
      <c r="C59">
        <v>423.25799999999998</v>
      </c>
      <c r="D59">
        <v>29.101900000000001</v>
      </c>
      <c r="E59">
        <v>441.39800000000002</v>
      </c>
      <c r="F59">
        <v>0.88390000000000002</v>
      </c>
      <c r="G59">
        <v>259.56099999999998</v>
      </c>
      <c r="H59">
        <v>-8.4634999999999998</v>
      </c>
      <c r="I59">
        <v>346.21300000000002</v>
      </c>
      <c r="J59">
        <v>15.846299999999999</v>
      </c>
      <c r="K59">
        <v>380.43299999999999</v>
      </c>
      <c r="L59">
        <v>-2.8060999999999998</v>
      </c>
      <c r="M59">
        <v>320.30599999999998</v>
      </c>
    </row>
    <row r="60" spans="1:13" x14ac:dyDescent="0.2">
      <c r="A60" s="4">
        <v>58</v>
      </c>
      <c r="B60">
        <v>-8.9093999999999998</v>
      </c>
      <c r="C60">
        <v>422.834</v>
      </c>
      <c r="D60">
        <v>28.972799999999999</v>
      </c>
      <c r="E60">
        <v>430.21600000000001</v>
      </c>
      <c r="F60">
        <v>15.8956</v>
      </c>
      <c r="G60">
        <v>258.39400000000001</v>
      </c>
      <c r="H60">
        <v>-9.2263000000000002</v>
      </c>
      <c r="I60">
        <v>346.43099999999998</v>
      </c>
      <c r="J60">
        <v>22.5397</v>
      </c>
      <c r="K60">
        <v>357.39299999999997</v>
      </c>
      <c r="L60">
        <v>-4.9762000000000004</v>
      </c>
      <c r="M60">
        <v>321.13</v>
      </c>
    </row>
    <row r="61" spans="1:13" x14ac:dyDescent="0.2">
      <c r="A61" s="5">
        <v>59</v>
      </c>
      <c r="B61">
        <v>-9.9354999999999993</v>
      </c>
      <c r="C61">
        <v>421.21600000000001</v>
      </c>
      <c r="D61">
        <v>24.9483</v>
      </c>
      <c r="E61">
        <v>426.113</v>
      </c>
      <c r="F61">
        <v>27.170400000000001</v>
      </c>
      <c r="G61">
        <v>259.35399999999998</v>
      </c>
      <c r="H61">
        <v>-9.0911000000000008</v>
      </c>
      <c r="I61">
        <v>346.12599999999998</v>
      </c>
      <c r="J61">
        <v>34.145499999999998</v>
      </c>
      <c r="K61">
        <v>359.35599999999999</v>
      </c>
      <c r="L61">
        <v>-5.0659000000000001</v>
      </c>
      <c r="M61">
        <v>321.95299999999997</v>
      </c>
    </row>
    <row r="62" spans="1:13" x14ac:dyDescent="0.2">
      <c r="A62" s="4">
        <v>60</v>
      </c>
      <c r="B62">
        <v>-10.0509</v>
      </c>
      <c r="C62">
        <v>416.43200000000002</v>
      </c>
      <c r="D62">
        <v>20.435600000000001</v>
      </c>
      <c r="E62">
        <v>423.68299999999999</v>
      </c>
      <c r="F62">
        <v>9.0571999999999999</v>
      </c>
      <c r="G62">
        <v>261.30099999999999</v>
      </c>
      <c r="H62">
        <v>-8.3925000000000001</v>
      </c>
      <c r="I62">
        <v>353.29199999999997</v>
      </c>
      <c r="J62">
        <v>41.431100000000001</v>
      </c>
      <c r="K62">
        <v>403.48</v>
      </c>
      <c r="L62">
        <v>-3.1436999999999999</v>
      </c>
      <c r="M62">
        <v>333.97399999999999</v>
      </c>
    </row>
    <row r="64" spans="1:13" x14ac:dyDescent="0.2">
      <c r="B64">
        <f t="shared" ref="B64:I64" si="0">AVERAGE(B2:B62)</f>
        <v>-5.5634491803278694</v>
      </c>
      <c r="C64">
        <f t="shared" si="0"/>
        <v>421.45637704918028</v>
      </c>
      <c r="D64">
        <f t="shared" si="0"/>
        <v>35.963619672131138</v>
      </c>
      <c r="E64">
        <f t="shared" si="0"/>
        <v>441.76914754098351</v>
      </c>
      <c r="F64">
        <f t="shared" si="0"/>
        <v>6.5610622950819675</v>
      </c>
      <c r="G64">
        <f t="shared" si="0"/>
        <v>277.70377049180331</v>
      </c>
      <c r="H64">
        <f t="shared" si="0"/>
        <v>3.8069337295081955</v>
      </c>
      <c r="I64">
        <f t="shared" si="0"/>
        <v>374.91773770491801</v>
      </c>
      <c r="J64">
        <f>AVERAGE(J2:J62)</f>
        <v>17.999427868852464</v>
      </c>
      <c r="K64">
        <f>AVERAGE(K2:K62)</f>
        <v>376.35145901639356</v>
      </c>
      <c r="L64">
        <f>AVERAGE(L2:L62)</f>
        <v>-2.1767098360655743</v>
      </c>
      <c r="M64">
        <f>AVERAGE(M2:M62)</f>
        <v>317.75034426229496</v>
      </c>
    </row>
    <row r="66" spans="3:13" x14ac:dyDescent="0.2">
      <c r="C66">
        <f>C64-B64</f>
        <v>427.01982622950817</v>
      </c>
      <c r="E66">
        <f>E64-D64</f>
        <v>405.80552786885238</v>
      </c>
      <c r="G66">
        <f>G64-F64</f>
        <v>271.14270819672134</v>
      </c>
      <c r="I66">
        <f>I64-H64</f>
        <v>371.11080397540979</v>
      </c>
      <c r="K66">
        <f>K64-J64</f>
        <v>358.35203114754108</v>
      </c>
      <c r="M66">
        <f>M64-L64</f>
        <v>319.92705409836054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E05112-C8E1-DF47-A86B-D34B7035CDF5}">
  <dimension ref="A1:M74"/>
  <sheetViews>
    <sheetView workbookViewId="0">
      <selection sqref="A1:M1"/>
    </sheetView>
  </sheetViews>
  <sheetFormatPr baseColWidth="10" defaultColWidth="9.1640625" defaultRowHeight="15" x14ac:dyDescent="0.2"/>
  <cols>
    <col min="2" max="3" width="11.5" bestFit="1" customWidth="1"/>
    <col min="4" max="4" width="24.33203125" bestFit="1" customWidth="1"/>
    <col min="5" max="5" width="24" bestFit="1" customWidth="1"/>
    <col min="6" max="6" width="24.33203125" customWidth="1"/>
    <col min="7" max="7" width="24" customWidth="1"/>
    <col min="8" max="8" width="24.33203125" customWidth="1"/>
    <col min="9" max="10" width="24" customWidth="1"/>
    <col min="11" max="11" width="24.33203125" customWidth="1"/>
    <col min="12" max="12" width="24" customWidth="1"/>
    <col min="13" max="13" width="24.83203125" bestFit="1" customWidth="1"/>
    <col min="14" max="14" width="27.83203125" customWidth="1"/>
    <col min="15" max="15" width="25.6640625" customWidth="1"/>
    <col min="18" max="18" width="21.6640625" customWidth="1"/>
    <col min="19" max="19" width="24.1640625" customWidth="1"/>
  </cols>
  <sheetData>
    <row r="1" spans="1:13" x14ac:dyDescent="0.2">
      <c r="A1" t="s">
        <v>25</v>
      </c>
      <c r="B1" t="s">
        <v>26</v>
      </c>
      <c r="C1" t="s">
        <v>27</v>
      </c>
      <c r="D1" t="s">
        <v>28</v>
      </c>
      <c r="E1" t="s">
        <v>29</v>
      </c>
      <c r="F1" t="s">
        <v>12</v>
      </c>
      <c r="G1" t="s">
        <v>11</v>
      </c>
      <c r="H1" t="s">
        <v>36</v>
      </c>
      <c r="I1" t="s">
        <v>37</v>
      </c>
      <c r="J1" t="s">
        <v>38</v>
      </c>
      <c r="K1" t="s">
        <v>39</v>
      </c>
      <c r="L1" t="s">
        <v>40</v>
      </c>
      <c r="M1" t="s">
        <v>41</v>
      </c>
    </row>
    <row r="2" spans="1:13" x14ac:dyDescent="0.2">
      <c r="A2" s="4">
        <v>0</v>
      </c>
      <c r="B2">
        <f>'RT 3'!B2</f>
        <v>-9.5936000000000003</v>
      </c>
      <c r="C2">
        <f>'RT 3'!C2</f>
        <v>420.05200000000002</v>
      </c>
      <c r="D2">
        <f>'RT 3'!D2</f>
        <v>25.5778</v>
      </c>
      <c r="E2">
        <f>'RT 3'!E2</f>
        <v>410.46300000000002</v>
      </c>
      <c r="F2">
        <f>'RT 3'!F2</f>
        <v>-1.1657</v>
      </c>
      <c r="G2">
        <f>'RT 3'!G2</f>
        <v>254.298</v>
      </c>
      <c r="H2">
        <v>19.021000000000001</v>
      </c>
      <c r="I2">
        <v>343.78800000000001</v>
      </c>
      <c r="J2">
        <v>11.3362</v>
      </c>
      <c r="K2">
        <v>341.53199999999998</v>
      </c>
      <c r="L2">
        <v>81.314899999999994</v>
      </c>
      <c r="M2">
        <v>306.77699999999999</v>
      </c>
    </row>
    <row r="3" spans="1:13" x14ac:dyDescent="0.2">
      <c r="A3" s="5">
        <v>1</v>
      </c>
      <c r="B3">
        <f>'RT 3'!B3</f>
        <v>-8.5016999999999996</v>
      </c>
      <c r="C3">
        <f>'RT 3'!C3</f>
        <v>419.44799999999998</v>
      </c>
      <c r="D3">
        <f>'RT 3'!D3</f>
        <v>30.724399999999999</v>
      </c>
      <c r="E3">
        <f>'RT 3'!E3</f>
        <v>403.64</v>
      </c>
      <c r="F3">
        <f>'RT 3'!F3</f>
        <v>-3.8980999999999999</v>
      </c>
      <c r="G3">
        <f>'RT 3'!G3</f>
        <v>255.74799999999999</v>
      </c>
      <c r="H3">
        <v>18.7056</v>
      </c>
      <c r="I3">
        <v>348.81</v>
      </c>
      <c r="J3">
        <v>12.6487</v>
      </c>
      <c r="K3">
        <v>342.4</v>
      </c>
      <c r="L3">
        <v>61.297600000000003</v>
      </c>
      <c r="M3">
        <v>307.351</v>
      </c>
    </row>
    <row r="4" spans="1:13" x14ac:dyDescent="0.2">
      <c r="A4" s="4">
        <v>2</v>
      </c>
      <c r="B4">
        <f>'RT 3'!B4</f>
        <v>-6.7481</v>
      </c>
      <c r="C4">
        <f>'RT 3'!C4</f>
        <v>413.25700000000001</v>
      </c>
      <c r="D4">
        <f>'RT 3'!D4</f>
        <v>26.749400000000001</v>
      </c>
      <c r="E4">
        <f>'RT 3'!E4</f>
        <v>401.435</v>
      </c>
      <c r="F4">
        <f>'RT 3'!F4</f>
        <v>28.681799999999999</v>
      </c>
      <c r="G4">
        <f>'RT 3'!G4</f>
        <v>273.70499999999998</v>
      </c>
      <c r="H4">
        <v>15.397500000000001</v>
      </c>
      <c r="I4">
        <v>343.202</v>
      </c>
      <c r="J4">
        <v>15.919499999999999</v>
      </c>
      <c r="K4">
        <v>337.392</v>
      </c>
      <c r="L4">
        <v>56.037399999999998</v>
      </c>
      <c r="M4">
        <v>308.49200000000002</v>
      </c>
    </row>
    <row r="5" spans="1:13" x14ac:dyDescent="0.2">
      <c r="A5" s="5">
        <v>3</v>
      </c>
      <c r="B5">
        <f>'RT 3'!B5</f>
        <v>-4.6780999999999997</v>
      </c>
      <c r="C5">
        <f>'RT 3'!C5</f>
        <v>401.8</v>
      </c>
      <c r="D5">
        <f>'RT 3'!D5</f>
        <v>29.6233</v>
      </c>
      <c r="E5">
        <f>'RT 3'!E5</f>
        <v>391.67</v>
      </c>
      <c r="F5">
        <f>'RT 3'!F5</f>
        <v>68.406400000000005</v>
      </c>
      <c r="G5">
        <f>'RT 3'!G5</f>
        <v>249.124</v>
      </c>
      <c r="H5">
        <v>15.366400000000001</v>
      </c>
      <c r="I5">
        <v>337.10899999999998</v>
      </c>
      <c r="J5">
        <v>60.909199999999998</v>
      </c>
      <c r="K5">
        <v>337.512</v>
      </c>
      <c r="L5">
        <v>50.777200000000001</v>
      </c>
      <c r="M5">
        <v>316.97300000000001</v>
      </c>
    </row>
    <row r="6" spans="1:13" x14ac:dyDescent="0.2">
      <c r="A6" s="4">
        <v>4</v>
      </c>
      <c r="B6">
        <f>'RT 3'!B6</f>
        <v>-5.3777999999999997</v>
      </c>
      <c r="C6">
        <f>'RT 3'!C6</f>
        <v>396.39299999999997</v>
      </c>
      <c r="D6">
        <f>'RT 3'!D6</f>
        <v>31.900099999999998</v>
      </c>
      <c r="E6">
        <f>'RT 3'!E6</f>
        <v>389.25</v>
      </c>
      <c r="F6">
        <f>'RT 3'!F6</f>
        <v>46.155900000000003</v>
      </c>
      <c r="G6">
        <f>'RT 3'!G6</f>
        <v>248.97499999999999</v>
      </c>
      <c r="H6">
        <v>15.3353</v>
      </c>
      <c r="I6">
        <v>340.79300000000001</v>
      </c>
      <c r="J6">
        <v>20.0914</v>
      </c>
      <c r="K6">
        <v>337.63099999999997</v>
      </c>
      <c r="L6">
        <v>45.517000000000003</v>
      </c>
      <c r="M6">
        <v>317.04899999999998</v>
      </c>
    </row>
    <row r="7" spans="1:13" x14ac:dyDescent="0.2">
      <c r="A7" s="5">
        <v>5</v>
      </c>
      <c r="B7">
        <f>'RT 3'!B7</f>
        <v>-4.4634</v>
      </c>
      <c r="C7">
        <f>'RT 3'!C7</f>
        <v>406.86099999999999</v>
      </c>
      <c r="D7">
        <f>'RT 3'!D7</f>
        <v>34.176900000000003</v>
      </c>
      <c r="E7">
        <f>'RT 3'!E7</f>
        <v>399.08600000000001</v>
      </c>
      <c r="F7">
        <f>'RT 3'!F7</f>
        <v>-0.84450000000000003</v>
      </c>
      <c r="G7">
        <f>'RT 3'!G7</f>
        <v>243.62</v>
      </c>
      <c r="H7">
        <v>15.3041</v>
      </c>
      <c r="I7">
        <v>334.91</v>
      </c>
      <c r="J7">
        <v>13.0404</v>
      </c>
      <c r="K7">
        <v>337.75099999999998</v>
      </c>
      <c r="L7">
        <v>40.256799999999998</v>
      </c>
      <c r="M7">
        <v>317.125</v>
      </c>
    </row>
    <row r="8" spans="1:13" x14ac:dyDescent="0.2">
      <c r="A8" s="4">
        <v>6</v>
      </c>
      <c r="B8">
        <f>'RT 3'!B8</f>
        <v>-4.2088999999999999</v>
      </c>
      <c r="C8">
        <f>'RT 3'!C8</f>
        <v>411.77499999999998</v>
      </c>
      <c r="D8">
        <f>'RT 3'!D8</f>
        <v>36.453699999999998</v>
      </c>
      <c r="E8">
        <f>'RT 3'!E8</f>
        <v>400.45699999999999</v>
      </c>
      <c r="F8">
        <f>'RT 3'!F8</f>
        <v>-6.3301999999999996</v>
      </c>
      <c r="G8">
        <f>'RT 3'!G8</f>
        <v>241.04900000000001</v>
      </c>
      <c r="H8">
        <v>15.273</v>
      </c>
      <c r="I8">
        <v>335.80599999999998</v>
      </c>
      <c r="J8">
        <v>45.2241</v>
      </c>
      <c r="K8">
        <v>337.87</v>
      </c>
      <c r="L8">
        <v>34.996600000000001</v>
      </c>
      <c r="M8">
        <v>317.202</v>
      </c>
    </row>
    <row r="9" spans="1:13" x14ac:dyDescent="0.2">
      <c r="A9" s="5">
        <v>7</v>
      </c>
      <c r="B9">
        <f>'RT 3'!B9</f>
        <v>-3.9868999999999999</v>
      </c>
      <c r="C9">
        <f>'RT 3'!C9</f>
        <v>412.07799999999997</v>
      </c>
      <c r="D9">
        <f>'RT 3'!D9</f>
        <v>38.730499999999999</v>
      </c>
      <c r="E9">
        <f>'RT 3'!E9</f>
        <v>401.51900000000001</v>
      </c>
      <c r="F9">
        <f>'RT 3'!F9</f>
        <v>-6.7150999999999996</v>
      </c>
      <c r="G9">
        <f>'RT 3'!G9</f>
        <v>241.91800000000001</v>
      </c>
      <c r="H9">
        <v>15.241899999999999</v>
      </c>
      <c r="I9">
        <v>336.702</v>
      </c>
      <c r="J9">
        <v>29.323599999999999</v>
      </c>
      <c r="K9">
        <v>337.99</v>
      </c>
      <c r="L9">
        <v>29.736499999999999</v>
      </c>
      <c r="M9">
        <v>317.27800000000002</v>
      </c>
    </row>
    <row r="10" spans="1:13" x14ac:dyDescent="0.2">
      <c r="A10" s="4">
        <v>8</v>
      </c>
      <c r="B10">
        <f>'RT 3'!B10</f>
        <v>-0.69479999999999997</v>
      </c>
      <c r="C10">
        <f>'RT 3'!C10</f>
        <v>426.72500000000002</v>
      </c>
      <c r="D10">
        <f>'RT 3'!D10</f>
        <v>41.007300000000001</v>
      </c>
      <c r="E10">
        <f>'RT 3'!E10</f>
        <v>404.27300000000002</v>
      </c>
      <c r="F10">
        <f>'RT 3'!F10</f>
        <v>-6.1071</v>
      </c>
      <c r="G10">
        <f>'RT 3'!G10</f>
        <v>255.11699999999999</v>
      </c>
      <c r="H10">
        <v>15.210800000000001</v>
      </c>
      <c r="I10">
        <v>337.59800000000001</v>
      </c>
      <c r="J10">
        <v>47.258899999999997</v>
      </c>
      <c r="K10">
        <v>338.10899999999998</v>
      </c>
      <c r="L10">
        <v>24.476299999999998</v>
      </c>
      <c r="M10">
        <v>317.35399999999998</v>
      </c>
    </row>
    <row r="11" spans="1:13" x14ac:dyDescent="0.2">
      <c r="A11" s="5">
        <v>9</v>
      </c>
      <c r="B11">
        <f>'RT 3'!B11</f>
        <v>0.80500000000000005</v>
      </c>
      <c r="C11">
        <f>'RT 3'!C11</f>
        <v>438.37799999999999</v>
      </c>
      <c r="D11">
        <f>'RT 3'!D11</f>
        <v>40.115600000000001</v>
      </c>
      <c r="E11">
        <f>'RT 3'!E11</f>
        <v>433.23399999999998</v>
      </c>
      <c r="F11">
        <f>'RT 3'!F11</f>
        <v>-4.9917999999999996</v>
      </c>
      <c r="G11">
        <f>'RT 3'!G11</f>
        <v>262.49400000000003</v>
      </c>
      <c r="H11">
        <v>15.1797</v>
      </c>
      <c r="I11">
        <v>338.49400000000003</v>
      </c>
      <c r="J11">
        <v>17.567399999999999</v>
      </c>
      <c r="K11">
        <v>338.22899999999998</v>
      </c>
      <c r="L11">
        <v>19.216100000000001</v>
      </c>
      <c r="M11">
        <v>317.43</v>
      </c>
    </row>
    <row r="12" spans="1:13" x14ac:dyDescent="0.2">
      <c r="A12" s="4">
        <v>10</v>
      </c>
      <c r="B12">
        <f>'RT 3'!B12</f>
        <v>1.4330000000000001</v>
      </c>
      <c r="C12">
        <f>'RT 3'!C12</f>
        <v>451.69400000000002</v>
      </c>
      <c r="D12">
        <f>'RT 3'!D12</f>
        <v>42.997300000000003</v>
      </c>
      <c r="E12">
        <f>'RT 3'!E12</f>
        <v>475.26400000000001</v>
      </c>
      <c r="F12">
        <f>'RT 3'!F12</f>
        <v>8.6631</v>
      </c>
      <c r="G12">
        <f>'RT 3'!G12</f>
        <v>276.41000000000003</v>
      </c>
      <c r="H12">
        <v>15.1485</v>
      </c>
      <c r="I12">
        <v>339.39</v>
      </c>
      <c r="J12">
        <v>2.2191000000000001</v>
      </c>
      <c r="K12">
        <v>338.34800000000001</v>
      </c>
      <c r="L12">
        <v>13.9559</v>
      </c>
      <c r="M12">
        <v>317.50700000000001</v>
      </c>
    </row>
    <row r="13" spans="1:13" x14ac:dyDescent="0.2">
      <c r="A13" s="5">
        <v>11</v>
      </c>
      <c r="B13">
        <f>'RT 3'!B13</f>
        <v>2.1368</v>
      </c>
      <c r="C13">
        <f>'RT 3'!C13</f>
        <v>449.21899999999999</v>
      </c>
      <c r="D13">
        <f>'RT 3'!D13</f>
        <v>43.366100000000003</v>
      </c>
      <c r="E13">
        <f>'RT 3'!E13</f>
        <v>490.94299999999998</v>
      </c>
      <c r="F13">
        <f>'RT 3'!F13</f>
        <v>17.0962</v>
      </c>
      <c r="G13">
        <f>'RT 3'!G13</f>
        <v>292.39100000000002</v>
      </c>
      <c r="H13">
        <v>15.1174</v>
      </c>
      <c r="I13">
        <v>340.286</v>
      </c>
      <c r="J13">
        <v>4.2484000000000002</v>
      </c>
      <c r="K13">
        <v>338.46800000000002</v>
      </c>
      <c r="L13">
        <v>8.6956900000000008</v>
      </c>
      <c r="M13">
        <v>317.58300000000003</v>
      </c>
    </row>
    <row r="14" spans="1:13" x14ac:dyDescent="0.2">
      <c r="A14" s="4">
        <v>12</v>
      </c>
      <c r="B14">
        <f>'RT 3'!B14</f>
        <v>0.53210000000000002</v>
      </c>
      <c r="C14">
        <f>'RT 3'!C14</f>
        <v>447.76900000000001</v>
      </c>
      <c r="D14">
        <f>'RT 3'!D14</f>
        <v>43.590299999999999</v>
      </c>
      <c r="E14">
        <f>'RT 3'!E14</f>
        <v>475.69799999999998</v>
      </c>
      <c r="F14">
        <f>'RT 3'!F14</f>
        <v>20.031300000000002</v>
      </c>
      <c r="G14">
        <f>'RT 3'!G14</f>
        <v>299.416</v>
      </c>
      <c r="H14">
        <v>15.0863</v>
      </c>
      <c r="I14">
        <v>341.18200000000002</v>
      </c>
      <c r="J14">
        <v>4.1489000000000003</v>
      </c>
      <c r="K14">
        <v>338.58699999999999</v>
      </c>
      <c r="L14">
        <v>3.4355000000000002</v>
      </c>
      <c r="M14">
        <v>317.65899999999999</v>
      </c>
    </row>
    <row r="15" spans="1:13" x14ac:dyDescent="0.2">
      <c r="A15" s="5">
        <v>13</v>
      </c>
      <c r="B15">
        <f>'RT 3'!B15</f>
        <v>0.5857</v>
      </c>
      <c r="C15">
        <f>'RT 3'!C15</f>
        <v>448.08800000000002</v>
      </c>
      <c r="D15">
        <f>'RT 3'!D15</f>
        <v>41.890099999999997</v>
      </c>
      <c r="E15">
        <f>'RT 3'!E15</f>
        <v>446.19900000000001</v>
      </c>
      <c r="F15">
        <f>'RT 3'!F15</f>
        <v>14.9329</v>
      </c>
      <c r="G15">
        <f>'RT 3'!G15</f>
        <v>303.75799999999998</v>
      </c>
      <c r="H15">
        <v>15.055199999999999</v>
      </c>
      <c r="I15">
        <v>342.07799999999997</v>
      </c>
      <c r="J15">
        <v>3.4651000000000001</v>
      </c>
      <c r="K15">
        <v>338.70699999999999</v>
      </c>
      <c r="L15">
        <v>3.9611000000000001</v>
      </c>
      <c r="M15">
        <v>317.73500000000001</v>
      </c>
    </row>
    <row r="16" spans="1:13" x14ac:dyDescent="0.2">
      <c r="A16" s="4">
        <v>14</v>
      </c>
      <c r="B16">
        <f>'RT 3'!B16</f>
        <v>-0.96140000000000003</v>
      </c>
      <c r="C16">
        <f>'RT 3'!C16</f>
        <v>439.75400000000002</v>
      </c>
      <c r="D16">
        <f>'RT 3'!D16</f>
        <v>34.002400000000002</v>
      </c>
      <c r="E16">
        <f>'RT 3'!E16</f>
        <v>442.67399999999998</v>
      </c>
      <c r="F16">
        <f>'RT 3'!F16</f>
        <v>7.6432000000000002</v>
      </c>
      <c r="G16">
        <f>'RT 3'!G16</f>
        <v>305.46300000000002</v>
      </c>
      <c r="H16">
        <v>15.024100000000001</v>
      </c>
      <c r="I16">
        <v>342.97399999999999</v>
      </c>
      <c r="J16">
        <v>6.6990999999999996</v>
      </c>
      <c r="K16">
        <v>338.82600000000002</v>
      </c>
      <c r="L16">
        <v>6.2001999999999997</v>
      </c>
      <c r="M16">
        <v>317.81200000000001</v>
      </c>
    </row>
    <row r="17" spans="1:13" x14ac:dyDescent="0.2">
      <c r="A17" s="5">
        <v>15</v>
      </c>
      <c r="B17">
        <f>'RT 3'!B17</f>
        <v>-5.0119999999999996</v>
      </c>
      <c r="C17">
        <f>'RT 3'!C17</f>
        <v>436.67399999999998</v>
      </c>
      <c r="D17">
        <f>'RT 3'!D17</f>
        <v>21.113800000000001</v>
      </c>
      <c r="E17">
        <f>'RT 3'!E17</f>
        <v>439.81799999999998</v>
      </c>
      <c r="F17">
        <f>'RT 3'!F17</f>
        <v>8.2371999999999996</v>
      </c>
      <c r="G17">
        <f>'RT 3'!G17</f>
        <v>304.99200000000002</v>
      </c>
      <c r="H17">
        <v>14.992900000000001</v>
      </c>
      <c r="I17">
        <v>343.86900000000003</v>
      </c>
      <c r="J17">
        <v>8.3757999999999999</v>
      </c>
      <c r="K17">
        <v>338.94600000000003</v>
      </c>
      <c r="L17">
        <v>4.4494999999999996</v>
      </c>
      <c r="M17">
        <v>317.88799999999998</v>
      </c>
    </row>
    <row r="18" spans="1:13" x14ac:dyDescent="0.2">
      <c r="A18" s="4">
        <v>16</v>
      </c>
      <c r="B18">
        <f>'RT 3'!B18</f>
        <v>-5.0948000000000002</v>
      </c>
      <c r="C18">
        <f>'RT 3'!C18</f>
        <v>428.83499999999998</v>
      </c>
      <c r="D18">
        <f>'RT 3'!D18</f>
        <v>19.3611</v>
      </c>
      <c r="E18">
        <f>'RT 3'!E18</f>
        <v>439.721</v>
      </c>
      <c r="F18">
        <f>'RT 3'!F18</f>
        <v>4.8083</v>
      </c>
      <c r="G18">
        <f>'RT 3'!G18</f>
        <v>302.39800000000002</v>
      </c>
      <c r="H18">
        <v>14.9618</v>
      </c>
      <c r="I18">
        <v>344.76499999999999</v>
      </c>
      <c r="J18">
        <v>12.653</v>
      </c>
      <c r="K18">
        <v>339.065</v>
      </c>
      <c r="L18">
        <v>3.1399999999999997E-2</v>
      </c>
      <c r="M18">
        <v>317.964</v>
      </c>
    </row>
    <row r="19" spans="1:13" x14ac:dyDescent="0.2">
      <c r="A19" s="5">
        <v>17</v>
      </c>
      <c r="B19">
        <f>'RT 3'!B19</f>
        <v>-5.3722000000000003</v>
      </c>
      <c r="C19">
        <f>'RT 3'!C19</f>
        <v>423.88900000000001</v>
      </c>
      <c r="D19">
        <f>'RT 3'!D19</f>
        <v>18.5092</v>
      </c>
      <c r="E19">
        <f>'RT 3'!E19</f>
        <v>443.07</v>
      </c>
      <c r="F19">
        <f>'RT 3'!F19</f>
        <v>0.63890000000000002</v>
      </c>
      <c r="G19">
        <f>'RT 3'!G19</f>
        <v>303.21199999999999</v>
      </c>
      <c r="H19">
        <v>14.9307</v>
      </c>
      <c r="I19">
        <v>345.661</v>
      </c>
      <c r="J19">
        <v>12.741199999999999</v>
      </c>
      <c r="K19">
        <v>339.185</v>
      </c>
      <c r="L19">
        <v>-0.81850000000000001</v>
      </c>
      <c r="M19">
        <v>318.04000000000002</v>
      </c>
    </row>
    <row r="20" spans="1:13" x14ac:dyDescent="0.2">
      <c r="A20" s="4">
        <v>18</v>
      </c>
      <c r="B20">
        <f>'RT 3'!B20</f>
        <v>-5.5193000000000003</v>
      </c>
      <c r="C20">
        <f>'RT 3'!C20</f>
        <v>417.35899999999998</v>
      </c>
      <c r="D20">
        <f>'RT 3'!D20</f>
        <v>17.317900000000002</v>
      </c>
      <c r="E20">
        <f>'RT 3'!E20</f>
        <v>478.98899999999998</v>
      </c>
      <c r="F20">
        <f>'RT 3'!F20</f>
        <v>-0.2828</v>
      </c>
      <c r="G20">
        <f>'RT 3'!G20</f>
        <v>301.30399999999997</v>
      </c>
      <c r="H20">
        <v>14.8996</v>
      </c>
      <c r="I20">
        <v>346.55700000000002</v>
      </c>
      <c r="J20">
        <v>8.5385000000000009</v>
      </c>
      <c r="K20">
        <v>339.30399999999997</v>
      </c>
      <c r="L20">
        <v>6.3612000000000002</v>
      </c>
      <c r="M20">
        <v>318.11700000000002</v>
      </c>
    </row>
    <row r="21" spans="1:13" x14ac:dyDescent="0.2">
      <c r="A21" s="5">
        <v>19</v>
      </c>
      <c r="B21">
        <f>'RT 3'!B21</f>
        <v>-4.4539999999999997</v>
      </c>
      <c r="C21">
        <f>'RT 3'!C21</f>
        <v>413.85500000000002</v>
      </c>
      <c r="D21">
        <f>'RT 3'!D21</f>
        <v>21.181799999999999</v>
      </c>
      <c r="E21">
        <f>'RT 3'!E21</f>
        <v>508.113</v>
      </c>
      <c r="F21">
        <f>'RT 3'!F21</f>
        <v>5.4160000000000004</v>
      </c>
      <c r="G21">
        <f>'RT 3'!G21</f>
        <v>298.71699999999998</v>
      </c>
      <c r="H21">
        <v>14.868499999999999</v>
      </c>
      <c r="I21">
        <v>347.45299999999997</v>
      </c>
      <c r="J21">
        <v>6.4085000000000001</v>
      </c>
      <c r="K21">
        <v>339.42399999999998</v>
      </c>
      <c r="L21">
        <v>15.5267</v>
      </c>
      <c r="M21">
        <v>318.19299999999998</v>
      </c>
    </row>
    <row r="22" spans="1:13" x14ac:dyDescent="0.2">
      <c r="A22" s="4">
        <v>20</v>
      </c>
      <c r="B22">
        <f>'RT 3'!B22</f>
        <v>-3.3424</v>
      </c>
      <c r="C22">
        <f>'RT 3'!C22</f>
        <v>412.75400000000002</v>
      </c>
      <c r="D22">
        <f>'RT 3'!D22</f>
        <v>23.070900000000002</v>
      </c>
      <c r="E22">
        <f>'RT 3'!E22</f>
        <v>494.96199999999999</v>
      </c>
      <c r="F22">
        <f>'RT 3'!F22</f>
        <v>16.292100000000001</v>
      </c>
      <c r="G22">
        <f>'RT 3'!G22</f>
        <v>298.92599999999999</v>
      </c>
      <c r="H22">
        <v>14.837300000000001</v>
      </c>
      <c r="I22">
        <v>348.34899999999999</v>
      </c>
      <c r="J22">
        <v>6.6881000000000004</v>
      </c>
      <c r="K22">
        <v>339.54300000000001</v>
      </c>
      <c r="L22">
        <v>12.02</v>
      </c>
      <c r="M22">
        <v>318.26900000000001</v>
      </c>
    </row>
    <row r="23" spans="1:13" x14ac:dyDescent="0.2">
      <c r="A23" s="5">
        <v>21</v>
      </c>
      <c r="B23">
        <f>'RT 3'!B23</f>
        <v>-1.6412</v>
      </c>
      <c r="C23">
        <f>'RT 3'!C23</f>
        <v>411.923</v>
      </c>
      <c r="D23">
        <f>'RT 3'!D23</f>
        <v>23.436</v>
      </c>
      <c r="E23">
        <f>'RT 3'!E23</f>
        <v>485.36599999999999</v>
      </c>
      <c r="F23">
        <f>'RT 3'!F23</f>
        <v>3.1875</v>
      </c>
      <c r="G23">
        <f>'RT 3'!G23</f>
        <v>296.24</v>
      </c>
      <c r="H23">
        <v>14.8062</v>
      </c>
      <c r="I23">
        <v>349.245</v>
      </c>
      <c r="J23">
        <v>13.562799999999999</v>
      </c>
      <c r="K23">
        <v>339.66300000000001</v>
      </c>
      <c r="L23">
        <v>2.1838000000000002</v>
      </c>
      <c r="M23">
        <v>318.34500000000003</v>
      </c>
    </row>
    <row r="24" spans="1:13" x14ac:dyDescent="0.2">
      <c r="A24" s="4">
        <v>22</v>
      </c>
      <c r="B24">
        <f>'RT 3'!B24</f>
        <v>1.3003</v>
      </c>
      <c r="C24">
        <f>'RT 3'!C24</f>
        <v>414.14299999999997</v>
      </c>
      <c r="D24">
        <f>'RT 3'!D24</f>
        <v>29.634699999999999</v>
      </c>
      <c r="E24">
        <f>'RT 3'!E24</f>
        <v>466.685</v>
      </c>
      <c r="F24">
        <f>'RT 3'!F24</f>
        <v>-3.8791000000000002</v>
      </c>
      <c r="G24">
        <f>'RT 3'!G24</f>
        <v>298.25</v>
      </c>
      <c r="H24">
        <v>14.7751</v>
      </c>
      <c r="I24">
        <v>350.14100000000002</v>
      </c>
      <c r="J24">
        <v>44.481900000000003</v>
      </c>
      <c r="K24">
        <v>339.78199999999998</v>
      </c>
      <c r="L24">
        <v>-1.9832000000000001</v>
      </c>
      <c r="M24">
        <v>318.42200000000003</v>
      </c>
    </row>
    <row r="25" spans="1:13" x14ac:dyDescent="0.2">
      <c r="A25" s="5">
        <v>23</v>
      </c>
      <c r="B25">
        <f>'RT 3'!B25</f>
        <v>-1.7110000000000001</v>
      </c>
      <c r="C25">
        <f>'RT 3'!C25</f>
        <v>418.99900000000002</v>
      </c>
      <c r="D25">
        <f>'RT 3'!D25</f>
        <v>34.361400000000003</v>
      </c>
      <c r="E25">
        <f>'RT 3'!E25</f>
        <v>455.89</v>
      </c>
      <c r="F25">
        <f>'RT 3'!F25</f>
        <v>-2.1339999999999999</v>
      </c>
      <c r="G25">
        <f>'RT 3'!G25</f>
        <v>299.553</v>
      </c>
      <c r="H25">
        <v>14.744</v>
      </c>
      <c r="I25">
        <v>351.03699999999998</v>
      </c>
      <c r="J25">
        <v>52.171300000000002</v>
      </c>
      <c r="K25">
        <v>339.90199999999999</v>
      </c>
      <c r="L25">
        <v>-3.6514000000000002</v>
      </c>
      <c r="M25">
        <v>318.49799999999999</v>
      </c>
    </row>
    <row r="26" spans="1:13" x14ac:dyDescent="0.2">
      <c r="A26" s="4">
        <v>24</v>
      </c>
      <c r="B26">
        <f>'RT 3'!B26</f>
        <v>-3.8660999999999999</v>
      </c>
      <c r="C26">
        <f>'RT 3'!C26</f>
        <v>431.23200000000003</v>
      </c>
      <c r="D26">
        <f>'RT 3'!D26</f>
        <v>37.103499999999997</v>
      </c>
      <c r="E26">
        <f>'RT 3'!E26</f>
        <v>450.92500000000001</v>
      </c>
      <c r="F26">
        <f>'RT 3'!F26</f>
        <v>31.585599999999999</v>
      </c>
      <c r="G26">
        <f>'RT 3'!G26</f>
        <v>306.14999999999998</v>
      </c>
      <c r="H26">
        <v>14.712899999999999</v>
      </c>
      <c r="I26">
        <v>351.93299999999999</v>
      </c>
      <c r="J26">
        <v>38.045000000000002</v>
      </c>
      <c r="K26">
        <v>340.02100000000002</v>
      </c>
      <c r="L26">
        <v>-2.7233999999999998</v>
      </c>
      <c r="M26">
        <v>318.57400000000001</v>
      </c>
    </row>
    <row r="27" spans="1:13" x14ac:dyDescent="0.2">
      <c r="A27" s="5">
        <v>25</v>
      </c>
      <c r="B27">
        <f>'RT 3'!B27</f>
        <v>-5.7823000000000002</v>
      </c>
      <c r="C27">
        <f>'RT 3'!C27</f>
        <v>430.69600000000003</v>
      </c>
      <c r="D27">
        <f>'RT 3'!D27</f>
        <v>35.556600000000003</v>
      </c>
      <c r="E27">
        <f>'RT 3'!E27</f>
        <v>448.423</v>
      </c>
      <c r="F27">
        <f>'RT 3'!F27</f>
        <v>37.256500000000003</v>
      </c>
      <c r="G27">
        <f>'RT 3'!G27</f>
        <v>309.447</v>
      </c>
      <c r="H27">
        <v>14.681699999999999</v>
      </c>
      <c r="I27">
        <v>352.82900000000001</v>
      </c>
      <c r="J27">
        <v>21.853300000000001</v>
      </c>
      <c r="K27">
        <v>339.44299999999998</v>
      </c>
      <c r="L27">
        <v>0.57299999999999995</v>
      </c>
      <c r="M27">
        <v>318.64999999999998</v>
      </c>
    </row>
    <row r="28" spans="1:13" x14ac:dyDescent="0.2">
      <c r="A28" s="4">
        <v>26</v>
      </c>
      <c r="B28">
        <f>'RT 3'!B28</f>
        <v>-7.4698000000000002</v>
      </c>
      <c r="C28">
        <f>'RT 3'!C28</f>
        <v>424.91</v>
      </c>
      <c r="D28">
        <f>'RT 3'!D28</f>
        <v>35.280999999999999</v>
      </c>
      <c r="E28">
        <f>'RT 3'!E28</f>
        <v>444.53300000000002</v>
      </c>
      <c r="F28">
        <f>'RT 3'!F28</f>
        <v>22.567799999999998</v>
      </c>
      <c r="G28">
        <f>'RT 3'!G28</f>
        <v>311.59300000000002</v>
      </c>
      <c r="H28">
        <v>14.650600000000001</v>
      </c>
      <c r="I28">
        <v>353.72500000000002</v>
      </c>
      <c r="J28">
        <v>8.7782999999999998</v>
      </c>
      <c r="K28">
        <v>338.11799999999999</v>
      </c>
      <c r="L28">
        <v>3.3504</v>
      </c>
      <c r="M28">
        <v>318.72699999999998</v>
      </c>
    </row>
    <row r="29" spans="1:13" x14ac:dyDescent="0.2">
      <c r="A29" s="5">
        <v>27</v>
      </c>
      <c r="B29">
        <f>'RT 3'!B29</f>
        <v>-7.6906999999999996</v>
      </c>
      <c r="C29">
        <f>'RT 3'!C29</f>
        <v>420.55799999999999</v>
      </c>
      <c r="D29">
        <f>'RT 3'!D29</f>
        <v>40.458300000000001</v>
      </c>
      <c r="E29">
        <f>'RT 3'!E29</f>
        <v>444.839</v>
      </c>
      <c r="F29">
        <f>'RT 3'!F29</f>
        <v>1.6386000000000001</v>
      </c>
      <c r="G29">
        <f>'RT 3'!G29</f>
        <v>316.21600000000001</v>
      </c>
      <c r="H29">
        <v>14.6195</v>
      </c>
      <c r="I29">
        <v>354.62099999999998</v>
      </c>
      <c r="J29">
        <v>5.9790000000000001</v>
      </c>
      <c r="K29">
        <v>337.68799999999999</v>
      </c>
      <c r="L29">
        <v>1.7281</v>
      </c>
      <c r="M29">
        <v>318.803</v>
      </c>
    </row>
    <row r="30" spans="1:13" x14ac:dyDescent="0.2">
      <c r="A30" s="4">
        <v>28</v>
      </c>
      <c r="B30">
        <f>'RT 3'!B30</f>
        <v>-4.5263999999999998</v>
      </c>
      <c r="C30">
        <f>'RT 3'!C30</f>
        <v>417.846</v>
      </c>
      <c r="D30">
        <f>'RT 3'!D30</f>
        <v>51.295299999999997</v>
      </c>
      <c r="E30">
        <f>'RT 3'!E30</f>
        <v>444.6</v>
      </c>
      <c r="F30">
        <f>'RT 3'!F30</f>
        <v>-7.9907000000000004</v>
      </c>
      <c r="G30">
        <f>'RT 3'!G30</f>
        <v>311.803</v>
      </c>
      <c r="H30">
        <v>14.5884</v>
      </c>
      <c r="I30">
        <v>355.517</v>
      </c>
      <c r="J30">
        <v>4.7228000000000003</v>
      </c>
      <c r="K30">
        <v>340.84699999999998</v>
      </c>
      <c r="L30">
        <v>1.9579500000000001</v>
      </c>
      <c r="M30">
        <v>318.87900000000002</v>
      </c>
    </row>
    <row r="31" spans="1:13" x14ac:dyDescent="0.2">
      <c r="A31" s="5">
        <v>29</v>
      </c>
      <c r="B31">
        <f>'RT 3'!B31</f>
        <v>-1.3862000000000001</v>
      </c>
      <c r="C31">
        <f>'RT 3'!C31</f>
        <v>413.78899999999999</v>
      </c>
      <c r="D31">
        <f>'RT 3'!D31</f>
        <v>59.490699999999997</v>
      </c>
      <c r="E31">
        <f>'RT 3'!E31</f>
        <v>444.048</v>
      </c>
      <c r="F31">
        <f>'RT 3'!F31</f>
        <v>-9.7233000000000001</v>
      </c>
      <c r="G31">
        <f>'RT 3'!G31</f>
        <v>307.39</v>
      </c>
      <c r="H31">
        <v>14.5573</v>
      </c>
      <c r="I31">
        <v>356.41300000000001</v>
      </c>
      <c r="J31">
        <v>3.5573000000000001</v>
      </c>
      <c r="K31">
        <v>341.51100000000002</v>
      </c>
      <c r="L31">
        <v>2.1878000000000002</v>
      </c>
      <c r="M31">
        <v>318.95499999999998</v>
      </c>
    </row>
    <row r="32" spans="1:13" x14ac:dyDescent="0.2">
      <c r="A32" s="4">
        <v>30</v>
      </c>
      <c r="B32">
        <f>'RT 3'!B32</f>
        <v>-1.7658</v>
      </c>
      <c r="C32">
        <f>'RT 3'!C32</f>
        <v>420.62700000000001</v>
      </c>
      <c r="D32">
        <f>'RT 3'!D32</f>
        <v>61.1616</v>
      </c>
      <c r="E32">
        <f>'RT 3'!E32</f>
        <v>442.38299999999998</v>
      </c>
      <c r="F32">
        <f>'RT 3'!F32</f>
        <v>6.3712999999999997</v>
      </c>
      <c r="G32">
        <f>'RT 3'!G32</f>
        <v>302.97699999999998</v>
      </c>
      <c r="H32">
        <v>14.526199999999999</v>
      </c>
      <c r="I32">
        <v>357.30900000000003</v>
      </c>
      <c r="J32">
        <v>7.1055000000000001</v>
      </c>
      <c r="K32">
        <v>346.61099999999999</v>
      </c>
      <c r="L32">
        <v>2.41764</v>
      </c>
      <c r="M32">
        <v>319.03100000000001</v>
      </c>
    </row>
    <row r="33" spans="1:13" x14ac:dyDescent="0.2">
      <c r="A33" s="5">
        <v>31</v>
      </c>
      <c r="B33">
        <f>'RT 3'!B33</f>
        <v>-0.87809999999999999</v>
      </c>
      <c r="C33">
        <f>'RT 3'!C33</f>
        <v>428.87900000000002</v>
      </c>
      <c r="D33">
        <f>'RT 3'!D33</f>
        <v>63.368400000000001</v>
      </c>
      <c r="E33">
        <f>'RT 3'!E33</f>
        <v>436.5</v>
      </c>
      <c r="F33">
        <f>'RT 3'!F33</f>
        <v>21.547499999999999</v>
      </c>
      <c r="G33">
        <f>'RT 3'!G33</f>
        <v>298.565</v>
      </c>
      <c r="H33">
        <v>14.494999999999999</v>
      </c>
      <c r="I33">
        <v>358.20499999999998</v>
      </c>
      <c r="J33">
        <v>11.355700000000001</v>
      </c>
      <c r="K33">
        <v>352.84300000000002</v>
      </c>
      <c r="L33">
        <v>2.6474899999999999</v>
      </c>
      <c r="M33">
        <v>316.762</v>
      </c>
    </row>
    <row r="34" spans="1:13" x14ac:dyDescent="0.2">
      <c r="A34" s="4">
        <v>32</v>
      </c>
      <c r="B34">
        <f>'RT 3'!B34</f>
        <v>-4.3261000000000003</v>
      </c>
      <c r="C34">
        <f>'RT 3'!C34</f>
        <v>433.64800000000002</v>
      </c>
      <c r="D34">
        <f>'RT 3'!D34</f>
        <v>64.125600000000006</v>
      </c>
      <c r="E34">
        <f>'RT 3'!E34</f>
        <v>434.89400000000001</v>
      </c>
      <c r="F34">
        <f>'RT 3'!F34</f>
        <v>8.4985999999999997</v>
      </c>
      <c r="G34">
        <f>'RT 3'!G34</f>
        <v>294.15199999999999</v>
      </c>
      <c r="H34">
        <v>14.463900000000001</v>
      </c>
      <c r="I34">
        <v>359.1</v>
      </c>
      <c r="J34">
        <v>10.1945</v>
      </c>
      <c r="K34">
        <v>360.45699999999999</v>
      </c>
      <c r="L34">
        <v>2.8773399999999998</v>
      </c>
      <c r="M34">
        <v>315.59899999999999</v>
      </c>
    </row>
    <row r="35" spans="1:13" x14ac:dyDescent="0.2">
      <c r="A35" s="5">
        <v>33</v>
      </c>
      <c r="B35">
        <f>'RT 3'!B35</f>
        <v>-7.8482000000000003</v>
      </c>
      <c r="C35">
        <f>'RT 3'!C35</f>
        <v>431.95600000000002</v>
      </c>
      <c r="D35">
        <f>'RT 3'!D35</f>
        <v>64.563400000000001</v>
      </c>
      <c r="E35">
        <f>'RT 3'!E35</f>
        <v>434.43</v>
      </c>
      <c r="F35">
        <f>'RT 3'!F35</f>
        <v>13.438599999999999</v>
      </c>
      <c r="G35">
        <f>'RT 3'!G35</f>
        <v>289.73899999999998</v>
      </c>
      <c r="H35">
        <v>14.4328</v>
      </c>
      <c r="I35">
        <v>359.99599999999998</v>
      </c>
      <c r="J35">
        <v>7.8258999999999999</v>
      </c>
      <c r="K35">
        <v>357.96600000000001</v>
      </c>
      <c r="L35">
        <v>3.1071900000000001</v>
      </c>
      <c r="M35">
        <v>316.798</v>
      </c>
    </row>
    <row r="36" spans="1:13" x14ac:dyDescent="0.2">
      <c r="A36" s="4">
        <v>34</v>
      </c>
      <c r="B36">
        <f>'RT 3'!B36</f>
        <v>-9.5629000000000008</v>
      </c>
      <c r="C36">
        <f>'RT 3'!C36</f>
        <v>427.654</v>
      </c>
      <c r="D36">
        <f>'RT 3'!D36</f>
        <v>68.610299999999995</v>
      </c>
      <c r="E36">
        <f>'RT 3'!E36</f>
        <v>434.779</v>
      </c>
      <c r="F36">
        <f>'RT 3'!F36</f>
        <v>3.8774999999999999</v>
      </c>
      <c r="G36">
        <f>'RT 3'!G36</f>
        <v>285.32600000000002</v>
      </c>
      <c r="H36">
        <v>14.4017</v>
      </c>
      <c r="I36">
        <v>360.892</v>
      </c>
      <c r="J36">
        <v>6.4027000000000003</v>
      </c>
      <c r="K36">
        <v>358.15699999999998</v>
      </c>
      <c r="L36">
        <v>3.33704</v>
      </c>
      <c r="M36">
        <v>317.65699999999998</v>
      </c>
    </row>
    <row r="37" spans="1:13" x14ac:dyDescent="0.2">
      <c r="A37" s="5">
        <v>35</v>
      </c>
      <c r="B37">
        <f>'RT 3'!B37</f>
        <v>-10.831200000000001</v>
      </c>
      <c r="C37">
        <f>'RT 3'!C37</f>
        <v>422.92200000000003</v>
      </c>
      <c r="D37">
        <f>'RT 3'!D37</f>
        <v>69.462199999999996</v>
      </c>
      <c r="E37">
        <f>'RT 3'!E37</f>
        <v>441.41800000000001</v>
      </c>
      <c r="F37">
        <f>'RT 3'!F37</f>
        <v>-7.9474999999999998</v>
      </c>
      <c r="G37">
        <f>'RT 3'!G37</f>
        <v>280.91300000000001</v>
      </c>
      <c r="H37">
        <v>14.3706</v>
      </c>
      <c r="I37">
        <v>361.78800000000001</v>
      </c>
      <c r="J37">
        <v>4.1703999999999999</v>
      </c>
      <c r="K37">
        <v>363.625</v>
      </c>
      <c r="L37">
        <v>3.5668899999999999</v>
      </c>
      <c r="M37">
        <v>320.589</v>
      </c>
    </row>
    <row r="38" spans="1:13" x14ac:dyDescent="0.2">
      <c r="A38" s="4">
        <v>36</v>
      </c>
      <c r="B38">
        <f>'RT 3'!B38</f>
        <v>-9.1883999999999997</v>
      </c>
      <c r="C38">
        <f>'RT 3'!C38</f>
        <v>422.89600000000002</v>
      </c>
      <c r="D38">
        <f>'RT 3'!D38</f>
        <v>68.494900000000001</v>
      </c>
      <c r="E38">
        <f>'RT 3'!E38</f>
        <v>444.23</v>
      </c>
      <c r="F38">
        <f>'RT 3'!F38</f>
        <v>-11.0322</v>
      </c>
      <c r="G38">
        <f>'RT 3'!G38</f>
        <v>276.5</v>
      </c>
      <c r="H38">
        <v>14.339399999999999</v>
      </c>
      <c r="I38">
        <v>362.68400000000003</v>
      </c>
      <c r="J38">
        <v>2.1884999999999999</v>
      </c>
      <c r="K38">
        <v>367.15899999999999</v>
      </c>
      <c r="L38">
        <v>3.7967300000000002</v>
      </c>
      <c r="M38">
        <v>320.74200000000002</v>
      </c>
    </row>
    <row r="39" spans="1:13" x14ac:dyDescent="0.2">
      <c r="A39" s="5">
        <v>37</v>
      </c>
      <c r="B39">
        <f>'RT 3'!B39</f>
        <v>-7.3146000000000004</v>
      </c>
      <c r="C39">
        <f>'RT 3'!C39</f>
        <v>422.78800000000001</v>
      </c>
      <c r="D39">
        <f>'RT 3'!D39</f>
        <v>52.972999999999999</v>
      </c>
      <c r="E39">
        <f>'RT 3'!E39</f>
        <v>440.07400000000001</v>
      </c>
      <c r="F39">
        <f>'RT 3'!F39</f>
        <v>-10.9613</v>
      </c>
      <c r="G39">
        <f>'RT 3'!G39</f>
        <v>272.08699999999999</v>
      </c>
      <c r="H39">
        <v>14.308299999999999</v>
      </c>
      <c r="I39">
        <v>363.58</v>
      </c>
      <c r="J39">
        <v>1.2053</v>
      </c>
      <c r="K39">
        <v>363.84300000000002</v>
      </c>
      <c r="L39">
        <v>4.02658</v>
      </c>
      <c r="M39">
        <v>320.89400000000001</v>
      </c>
    </row>
    <row r="40" spans="1:13" x14ac:dyDescent="0.2">
      <c r="A40" s="4">
        <v>38</v>
      </c>
      <c r="B40">
        <f>'RT 3'!B40</f>
        <v>-6.5076000000000001</v>
      </c>
      <c r="C40">
        <f>'RT 3'!C40</f>
        <v>424.21499999999997</v>
      </c>
      <c r="D40">
        <f>'RT 3'!D40</f>
        <v>36.881799999999998</v>
      </c>
      <c r="E40">
        <f>'RT 3'!E40</f>
        <v>436.92700000000002</v>
      </c>
      <c r="F40">
        <f>'RT 3'!F40</f>
        <v>-9.3815000000000008</v>
      </c>
      <c r="G40">
        <f>'RT 3'!G40</f>
        <v>267.67399999999998</v>
      </c>
      <c r="H40">
        <v>14.277200000000001</v>
      </c>
      <c r="I40">
        <v>364.476</v>
      </c>
      <c r="J40">
        <v>2.1694</v>
      </c>
      <c r="K40">
        <v>354.93400000000003</v>
      </c>
      <c r="L40">
        <v>4.2564299999999999</v>
      </c>
      <c r="M40">
        <v>321.04700000000003</v>
      </c>
    </row>
    <row r="41" spans="1:13" x14ac:dyDescent="0.2">
      <c r="A41" s="5">
        <v>39</v>
      </c>
      <c r="B41">
        <f>'RT 3'!B41</f>
        <v>-7.4457000000000004</v>
      </c>
      <c r="C41">
        <f>'RT 3'!C41</f>
        <v>424.44299999999998</v>
      </c>
      <c r="D41">
        <f>'RT 3'!D41</f>
        <v>33.624499999999998</v>
      </c>
      <c r="E41">
        <f>'RT 3'!E41</f>
        <v>433.13600000000002</v>
      </c>
      <c r="F41">
        <f>'RT 3'!F41</f>
        <v>-7.8437000000000001</v>
      </c>
      <c r="G41">
        <f>'RT 3'!G41</f>
        <v>263.26100000000002</v>
      </c>
      <c r="H41">
        <v>14.2461</v>
      </c>
      <c r="I41">
        <v>365.37200000000001</v>
      </c>
      <c r="J41">
        <v>2.9794999999999998</v>
      </c>
      <c r="K41">
        <v>348.85700000000003</v>
      </c>
      <c r="L41">
        <v>4.4862799999999998</v>
      </c>
      <c r="M41">
        <v>321.2</v>
      </c>
    </row>
    <row r="42" spans="1:13" x14ac:dyDescent="0.2">
      <c r="A42" s="4">
        <v>40</v>
      </c>
      <c r="B42">
        <f>'RT 3'!B42</f>
        <v>-7.6894</v>
      </c>
      <c r="C42">
        <f>'RT 3'!C42</f>
        <v>418.67700000000002</v>
      </c>
      <c r="D42">
        <f>'RT 3'!D42</f>
        <v>37.087200000000003</v>
      </c>
      <c r="E42">
        <f>'RT 3'!E42</f>
        <v>429.76799999999997</v>
      </c>
      <c r="F42">
        <f>'RT 3'!F42</f>
        <v>-5.2865000000000002</v>
      </c>
      <c r="G42">
        <f>'RT 3'!G42</f>
        <v>259.601</v>
      </c>
      <c r="H42">
        <v>14.215</v>
      </c>
      <c r="I42">
        <v>366.26799999999997</v>
      </c>
      <c r="J42">
        <v>2.9436</v>
      </c>
      <c r="K42">
        <v>351.38400000000001</v>
      </c>
      <c r="L42">
        <v>4.7161299999999997</v>
      </c>
      <c r="M42">
        <v>321.35199999999998</v>
      </c>
    </row>
    <row r="43" spans="1:13" x14ac:dyDescent="0.2">
      <c r="A43" s="5">
        <v>41</v>
      </c>
      <c r="B43">
        <f>'RT 3'!B43</f>
        <v>-8.0458999999999996</v>
      </c>
      <c r="C43">
        <f>'RT 3'!C43</f>
        <v>416.51100000000002</v>
      </c>
      <c r="D43">
        <f>'RT 3'!D43</f>
        <v>34.750999999999998</v>
      </c>
      <c r="E43">
        <f>'RT 3'!E43</f>
        <v>429.74799999999999</v>
      </c>
      <c r="F43">
        <f>'RT 3'!F43</f>
        <v>-2.1343999999999999</v>
      </c>
      <c r="G43">
        <f>'RT 3'!G43</f>
        <v>265.62900000000002</v>
      </c>
      <c r="H43">
        <v>14.1838</v>
      </c>
      <c r="I43">
        <v>367.16399999999999</v>
      </c>
      <c r="J43">
        <v>2.6833</v>
      </c>
      <c r="K43">
        <v>356.72500000000002</v>
      </c>
      <c r="L43">
        <v>4.9459799999999996</v>
      </c>
      <c r="M43">
        <v>321.505</v>
      </c>
    </row>
    <row r="44" spans="1:13" x14ac:dyDescent="0.2">
      <c r="A44" s="4">
        <v>42</v>
      </c>
      <c r="B44">
        <f>'RT 3'!B44</f>
        <v>-7.5589000000000004</v>
      </c>
      <c r="C44">
        <f>'RT 3'!C44</f>
        <v>409.03</v>
      </c>
      <c r="D44">
        <f>'RT 3'!D44</f>
        <v>26.6525</v>
      </c>
      <c r="E44">
        <f>'RT 3'!E44</f>
        <v>434.27699999999999</v>
      </c>
      <c r="F44">
        <f>'RT 3'!F44</f>
        <v>0.96389999999999998</v>
      </c>
      <c r="G44">
        <f>'RT 3'!G44</f>
        <v>264.00099999999998</v>
      </c>
      <c r="H44">
        <v>14.152699999999999</v>
      </c>
      <c r="I44">
        <v>368.06</v>
      </c>
      <c r="J44">
        <v>3.6415000000000002</v>
      </c>
      <c r="K44">
        <v>354.63299999999998</v>
      </c>
      <c r="L44">
        <v>5.1758199999999999</v>
      </c>
      <c r="M44">
        <v>321.65699999999998</v>
      </c>
    </row>
    <row r="45" spans="1:13" x14ac:dyDescent="0.2">
      <c r="A45" s="5">
        <v>43</v>
      </c>
      <c r="B45">
        <f>'RT 3'!B45</f>
        <v>-4.1452999999999998</v>
      </c>
      <c r="C45">
        <f>'RT 3'!C45</f>
        <v>406.56599999999997</v>
      </c>
      <c r="D45">
        <f>'RT 3'!D45</f>
        <v>21.4817</v>
      </c>
      <c r="E45">
        <f>'RT 3'!E45</f>
        <v>440.57600000000002</v>
      </c>
      <c r="F45">
        <f>'RT 3'!F45</f>
        <v>2.2288000000000001</v>
      </c>
      <c r="G45">
        <f>'RT 3'!G45</f>
        <v>261.86099999999999</v>
      </c>
      <c r="H45">
        <v>14.121600000000001</v>
      </c>
      <c r="I45">
        <v>368.95600000000002</v>
      </c>
      <c r="J45">
        <v>1.8769</v>
      </c>
      <c r="K45">
        <v>353.84500000000003</v>
      </c>
      <c r="L45">
        <v>5.4056699999999998</v>
      </c>
      <c r="M45">
        <v>321.81</v>
      </c>
    </row>
    <row r="46" spans="1:13" x14ac:dyDescent="0.2">
      <c r="A46" s="4">
        <v>44</v>
      </c>
      <c r="B46">
        <f>'RT 3'!B46</f>
        <v>-5.86</v>
      </c>
      <c r="C46">
        <f>'RT 3'!C46</f>
        <v>405.27499999999998</v>
      </c>
      <c r="D46">
        <f>'RT 3'!D46</f>
        <v>18.071200000000001</v>
      </c>
      <c r="E46">
        <f>'RT 3'!E46</f>
        <v>440.12400000000002</v>
      </c>
      <c r="F46">
        <f>'RT 3'!F46</f>
        <v>-0.52559999999999996</v>
      </c>
      <c r="G46">
        <f>'RT 3'!G46</f>
        <v>262.48099999999999</v>
      </c>
      <c r="H46">
        <v>14.0905</v>
      </c>
      <c r="I46">
        <v>369.85199999999998</v>
      </c>
      <c r="J46">
        <v>2.5365000000000002</v>
      </c>
      <c r="K46">
        <v>354.72899999999998</v>
      </c>
      <c r="L46">
        <v>5.6355199999999996</v>
      </c>
      <c r="M46">
        <v>321.96199999999999</v>
      </c>
    </row>
    <row r="47" spans="1:13" x14ac:dyDescent="0.2">
      <c r="A47" s="5">
        <v>45</v>
      </c>
      <c r="B47">
        <f>'RT 3'!B47</f>
        <v>-5.4348000000000001</v>
      </c>
      <c r="C47">
        <f>'RT 3'!C47</f>
        <v>403.892</v>
      </c>
      <c r="D47">
        <f>'RT 3'!D47</f>
        <v>16.229900000000001</v>
      </c>
      <c r="E47">
        <f>'RT 3'!E47</f>
        <v>434.10599999999999</v>
      </c>
      <c r="F47">
        <f>'RT 3'!F47</f>
        <v>-7.1272000000000002</v>
      </c>
      <c r="G47">
        <f>'RT 3'!G47</f>
        <v>263.75299999999999</v>
      </c>
      <c r="H47">
        <v>14.0594</v>
      </c>
      <c r="I47">
        <v>370.74799999999999</v>
      </c>
      <c r="J47">
        <v>4.7073999999999998</v>
      </c>
      <c r="K47">
        <v>362.74900000000002</v>
      </c>
      <c r="L47">
        <v>5.8653700000000004</v>
      </c>
      <c r="M47">
        <v>322.11500000000001</v>
      </c>
    </row>
    <row r="48" spans="1:13" x14ac:dyDescent="0.2">
      <c r="A48" s="4">
        <v>46</v>
      </c>
      <c r="B48">
        <f>'RT 3'!B48</f>
        <v>-6.5738000000000003</v>
      </c>
      <c r="C48">
        <f>'RT 3'!C48</f>
        <v>406.33199999999999</v>
      </c>
      <c r="D48">
        <f>'RT 3'!D48</f>
        <v>24.386399999999998</v>
      </c>
      <c r="E48">
        <f>'RT 3'!E48</f>
        <v>431.92099999999999</v>
      </c>
      <c r="F48">
        <f>'RT 3'!F48</f>
        <v>-8.1427999999999994</v>
      </c>
      <c r="G48">
        <f>'RT 3'!G48</f>
        <v>268.71300000000002</v>
      </c>
      <c r="H48">
        <v>14.0282</v>
      </c>
      <c r="I48">
        <v>371.64400000000001</v>
      </c>
      <c r="J48">
        <v>5.3940999999999999</v>
      </c>
      <c r="K48">
        <v>367.79199999999997</v>
      </c>
      <c r="L48">
        <v>6.0952200000000003</v>
      </c>
      <c r="M48">
        <v>322.26799999999997</v>
      </c>
    </row>
    <row r="49" spans="1:13" x14ac:dyDescent="0.2">
      <c r="A49" s="5">
        <v>47</v>
      </c>
      <c r="B49">
        <f>'RT 3'!B49</f>
        <v>-8.4343000000000004</v>
      </c>
      <c r="C49">
        <f>'RT 3'!C49</f>
        <v>411.221</v>
      </c>
      <c r="D49">
        <f>'RT 3'!D49</f>
        <v>41.5764</v>
      </c>
      <c r="E49">
        <f>'RT 3'!E49</f>
        <v>455.39699999999999</v>
      </c>
      <c r="F49">
        <f>'RT 3'!F49</f>
        <v>-6.6611000000000002</v>
      </c>
      <c r="G49">
        <f>'RT 3'!G49</f>
        <v>274.70800000000003</v>
      </c>
      <c r="H49">
        <v>13.9971</v>
      </c>
      <c r="I49">
        <v>372.54</v>
      </c>
      <c r="J49">
        <v>3.0251999999999999</v>
      </c>
      <c r="K49">
        <v>366.964</v>
      </c>
      <c r="L49">
        <v>6.3250700000000002</v>
      </c>
      <c r="M49">
        <v>322.42</v>
      </c>
    </row>
    <row r="50" spans="1:13" x14ac:dyDescent="0.2">
      <c r="A50" s="4">
        <v>48</v>
      </c>
      <c r="B50">
        <f>'RT 3'!B50</f>
        <v>-9.5381</v>
      </c>
      <c r="C50">
        <f>'RT 3'!C50</f>
        <v>412.04</v>
      </c>
      <c r="D50">
        <f>'RT 3'!D50</f>
        <v>48.577100000000002</v>
      </c>
      <c r="E50">
        <f>'RT 3'!E50</f>
        <v>514.19799999999998</v>
      </c>
      <c r="F50">
        <f>'RT 3'!F50</f>
        <v>-4.2397</v>
      </c>
      <c r="G50">
        <f>'RT 3'!G50</f>
        <v>275.10000000000002</v>
      </c>
      <c r="H50">
        <v>13.965999999999999</v>
      </c>
      <c r="I50">
        <v>373.43599999999998</v>
      </c>
      <c r="J50">
        <v>1.1655</v>
      </c>
      <c r="K50">
        <v>365.14600000000002</v>
      </c>
      <c r="L50">
        <v>6.5549099999999996</v>
      </c>
      <c r="M50">
        <v>322.57299999999998</v>
      </c>
    </row>
    <row r="51" spans="1:13" x14ac:dyDescent="0.2">
      <c r="A51" s="5">
        <v>49</v>
      </c>
      <c r="B51">
        <f>'RT 3'!B51</f>
        <v>-10.938800000000001</v>
      </c>
      <c r="C51">
        <f>'RT 3'!C51</f>
        <v>419.36799999999999</v>
      </c>
      <c r="D51">
        <f>'RT 3'!D51</f>
        <v>42.316600000000001</v>
      </c>
      <c r="E51">
        <f>'RT 3'!E51</f>
        <v>509.62900000000002</v>
      </c>
      <c r="F51">
        <f>'RT 3'!F51</f>
        <v>-1.9469000000000001</v>
      </c>
      <c r="G51">
        <f>'RT 3'!G51</f>
        <v>271.66699999999997</v>
      </c>
      <c r="H51">
        <v>13.934900000000001</v>
      </c>
      <c r="I51">
        <v>374.33199999999999</v>
      </c>
      <c r="J51">
        <v>-0.28720000000000001</v>
      </c>
      <c r="K51">
        <v>361.01600000000002</v>
      </c>
      <c r="L51">
        <v>6.7847600000000003</v>
      </c>
      <c r="M51">
        <v>322.72500000000002</v>
      </c>
    </row>
    <row r="52" spans="1:13" x14ac:dyDescent="0.2">
      <c r="A52" s="4">
        <v>50</v>
      </c>
      <c r="B52">
        <f>'RT 3'!B52</f>
        <v>-12.576000000000001</v>
      </c>
      <c r="C52">
        <f>'RT 3'!C52</f>
        <v>419.68799999999999</v>
      </c>
      <c r="D52">
        <f>'RT 3'!D52</f>
        <v>30.3781</v>
      </c>
      <c r="E52">
        <f>'RT 3'!E52</f>
        <v>454.32799999999997</v>
      </c>
      <c r="F52">
        <f>'RT 3'!F52</f>
        <v>5.7332999999999998</v>
      </c>
      <c r="G52">
        <f>'RT 3'!G52</f>
        <v>267.34899999999999</v>
      </c>
      <c r="H52">
        <v>13.9038</v>
      </c>
      <c r="I52">
        <v>375.22800000000001</v>
      </c>
      <c r="J52">
        <v>1.0173000000000001</v>
      </c>
      <c r="K52">
        <v>363.29300000000001</v>
      </c>
      <c r="L52">
        <v>7.0146100000000002</v>
      </c>
      <c r="M52">
        <v>322.87799999999999</v>
      </c>
    </row>
    <row r="53" spans="1:13" x14ac:dyDescent="0.2">
      <c r="A53" s="5">
        <v>51</v>
      </c>
      <c r="B53">
        <f>'RT 3'!B53</f>
        <v>-12.3744</v>
      </c>
      <c r="C53">
        <f>'RT 3'!C53</f>
        <v>419.28899999999999</v>
      </c>
      <c r="D53">
        <f>'RT 3'!D53</f>
        <v>21.745200000000001</v>
      </c>
      <c r="E53">
        <f>'RT 3'!E53</f>
        <v>434.53300000000002</v>
      </c>
      <c r="F53">
        <f>'RT 3'!F53</f>
        <v>18.055499999999999</v>
      </c>
      <c r="G53">
        <f>'RT 3'!G53</f>
        <v>262.46100000000001</v>
      </c>
      <c r="H53">
        <v>13.8726</v>
      </c>
      <c r="I53">
        <v>376.12299999999999</v>
      </c>
      <c r="J53">
        <v>4.0640999999999998</v>
      </c>
      <c r="K53">
        <v>357.524</v>
      </c>
      <c r="L53">
        <v>7.2444600000000001</v>
      </c>
      <c r="M53">
        <v>323.02999999999997</v>
      </c>
    </row>
    <row r="54" spans="1:13" x14ac:dyDescent="0.2">
      <c r="A54" s="4">
        <v>52</v>
      </c>
      <c r="B54">
        <f>'RT 3'!B54</f>
        <v>-10.1083</v>
      </c>
      <c r="C54">
        <f>'RT 3'!C54</f>
        <v>418.125</v>
      </c>
      <c r="D54">
        <f>'RT 3'!D54</f>
        <v>22.673999999999999</v>
      </c>
      <c r="E54">
        <f>'RT 3'!E54</f>
        <v>431.18</v>
      </c>
      <c r="F54">
        <f>'RT 3'!F54</f>
        <v>25.013300000000001</v>
      </c>
      <c r="G54">
        <f>'RT 3'!G54</f>
        <v>259.77</v>
      </c>
      <c r="H54">
        <v>13.8415</v>
      </c>
      <c r="I54">
        <v>377.01900000000001</v>
      </c>
      <c r="J54">
        <v>7.8326000000000002</v>
      </c>
      <c r="K54">
        <v>354.4</v>
      </c>
      <c r="L54">
        <v>7.47431</v>
      </c>
      <c r="M54">
        <v>323.18299999999999</v>
      </c>
    </row>
    <row r="55" spans="1:13" x14ac:dyDescent="0.2">
      <c r="A55" s="5">
        <v>53</v>
      </c>
      <c r="B55">
        <f>'RT 3'!B55</f>
        <v>-7.9371</v>
      </c>
      <c r="C55">
        <f>'RT 3'!C55</f>
        <v>418.637</v>
      </c>
      <c r="D55">
        <f>'RT 3'!D55</f>
        <v>27.9984</v>
      </c>
      <c r="E55">
        <f>'RT 3'!E55</f>
        <v>431.78199999999998</v>
      </c>
      <c r="F55">
        <f>'RT 3'!F55</f>
        <v>21.076699999999999</v>
      </c>
      <c r="G55">
        <f>'RT 3'!G55</f>
        <v>258.67500000000001</v>
      </c>
      <c r="H55">
        <v>13.8104</v>
      </c>
      <c r="I55">
        <v>377.91500000000002</v>
      </c>
      <c r="J55">
        <v>5.3612000000000002</v>
      </c>
      <c r="K55">
        <v>363.09100000000001</v>
      </c>
      <c r="L55">
        <v>7.7041500000000003</v>
      </c>
      <c r="M55">
        <v>323.33600000000001</v>
      </c>
    </row>
    <row r="56" spans="1:13" x14ac:dyDescent="0.2">
      <c r="A56" s="4">
        <v>54</v>
      </c>
      <c r="B56">
        <f>'RT 3'!B56</f>
        <v>-4.1966999999999999</v>
      </c>
      <c r="C56">
        <f>'RT 3'!C56</f>
        <v>423.51299999999998</v>
      </c>
      <c r="D56">
        <f>'RT 3'!D56</f>
        <v>32.388800000000003</v>
      </c>
      <c r="E56">
        <f>'RT 3'!E56</f>
        <v>434.875</v>
      </c>
      <c r="F56">
        <f>'RT 3'!F56</f>
        <v>10.8079</v>
      </c>
      <c r="G56">
        <f>'RT 3'!G56</f>
        <v>261.72500000000002</v>
      </c>
      <c r="H56">
        <v>18.9498</v>
      </c>
      <c r="I56">
        <v>378.81099999999998</v>
      </c>
      <c r="J56">
        <v>5.3869999999999996</v>
      </c>
      <c r="K56">
        <v>385.065</v>
      </c>
      <c r="L56">
        <v>7.9340000000000002</v>
      </c>
      <c r="M56">
        <v>323.488</v>
      </c>
    </row>
    <row r="57" spans="1:13" x14ac:dyDescent="0.2">
      <c r="A57" s="5">
        <v>55</v>
      </c>
      <c r="B57">
        <f>'RT 3'!B57</f>
        <v>-4.0054999999999996</v>
      </c>
      <c r="C57">
        <f>'RT 3'!C57</f>
        <v>428.3</v>
      </c>
      <c r="D57">
        <f>'RT 3'!D57</f>
        <v>27.273700000000002</v>
      </c>
      <c r="E57">
        <f>'RT 3'!E57</f>
        <v>439.89100000000002</v>
      </c>
      <c r="F57">
        <f>'RT 3'!F57</f>
        <v>3.0707</v>
      </c>
      <c r="G57">
        <f>'RT 3'!G57</f>
        <v>263.839</v>
      </c>
      <c r="H57">
        <v>20.143799999999999</v>
      </c>
      <c r="I57">
        <v>379.70699999999999</v>
      </c>
      <c r="J57">
        <v>6.2080000000000002</v>
      </c>
      <c r="K57">
        <v>379.346</v>
      </c>
      <c r="L57">
        <v>8.1638500000000001</v>
      </c>
      <c r="M57">
        <v>323.64100000000002</v>
      </c>
    </row>
    <row r="58" spans="1:13" x14ac:dyDescent="0.2">
      <c r="A58" s="4">
        <v>56</v>
      </c>
      <c r="B58">
        <f>'RT 3'!B58</f>
        <v>-6.3714000000000004</v>
      </c>
      <c r="C58">
        <f>'RT 3'!C58</f>
        <v>427.85399999999998</v>
      </c>
      <c r="D58">
        <f>'RT 3'!D58</f>
        <v>25.390899999999998</v>
      </c>
      <c r="E58">
        <f>'RT 3'!E58</f>
        <v>445.61700000000002</v>
      </c>
      <c r="F58">
        <f>'RT 3'!F58</f>
        <v>0.58760000000000001</v>
      </c>
      <c r="G58">
        <f>'RT 3'!G58</f>
        <v>259.11599999999999</v>
      </c>
      <c r="H58">
        <v>23.148900000000001</v>
      </c>
      <c r="I58">
        <v>380.60300000000001</v>
      </c>
      <c r="J58">
        <v>7.6970000000000001</v>
      </c>
      <c r="K58">
        <v>365.14400000000001</v>
      </c>
      <c r="L58">
        <v>8.3937000000000008</v>
      </c>
      <c r="M58">
        <v>323.79300000000001</v>
      </c>
    </row>
    <row r="59" spans="1:13" x14ac:dyDescent="0.2">
      <c r="A59" s="5">
        <v>57</v>
      </c>
      <c r="B59">
        <f>'RT 3'!B59</f>
        <v>-7.7271000000000001</v>
      </c>
      <c r="C59">
        <f>'RT 3'!C59</f>
        <v>423.25799999999998</v>
      </c>
      <c r="D59">
        <f>'RT 3'!D59</f>
        <v>29.101900000000001</v>
      </c>
      <c r="E59">
        <f>'RT 3'!E59</f>
        <v>441.39800000000002</v>
      </c>
      <c r="F59">
        <f>'RT 3'!F59</f>
        <v>0.88390000000000002</v>
      </c>
      <c r="G59">
        <f>'RT 3'!G59</f>
        <v>259.56099999999998</v>
      </c>
      <c r="H59">
        <v>24.667999999999999</v>
      </c>
      <c r="I59">
        <v>381.49900000000002</v>
      </c>
      <c r="J59">
        <v>7.3719999999999999</v>
      </c>
      <c r="K59">
        <v>364.61799999999999</v>
      </c>
      <c r="L59">
        <v>25.2026</v>
      </c>
      <c r="M59">
        <v>323.94600000000003</v>
      </c>
    </row>
    <row r="60" spans="1:13" x14ac:dyDescent="0.2">
      <c r="A60" s="4">
        <v>58</v>
      </c>
      <c r="B60">
        <f>'RT 3'!B60</f>
        <v>-8.9093999999999998</v>
      </c>
      <c r="C60">
        <f>'RT 3'!C60</f>
        <v>422.834</v>
      </c>
      <c r="D60">
        <f>'RT 3'!D60</f>
        <v>28.972799999999999</v>
      </c>
      <c r="E60">
        <f>'RT 3'!E60</f>
        <v>430.21600000000001</v>
      </c>
      <c r="F60">
        <f>'RT 3'!F60</f>
        <v>15.8956</v>
      </c>
      <c r="G60">
        <f>'RT 3'!G60</f>
        <v>258.39400000000001</v>
      </c>
      <c r="H60">
        <v>26.734300000000001</v>
      </c>
      <c r="I60">
        <v>378.65699999999998</v>
      </c>
      <c r="J60">
        <v>11.488099999999999</v>
      </c>
      <c r="K60">
        <v>365.06299999999999</v>
      </c>
      <c r="L60">
        <v>42.1648</v>
      </c>
      <c r="M60">
        <v>324.09800000000001</v>
      </c>
    </row>
    <row r="61" spans="1:13" x14ac:dyDescent="0.2">
      <c r="A61" s="5">
        <v>59</v>
      </c>
      <c r="B61">
        <f>'RT 3'!B61</f>
        <v>-9.9354999999999993</v>
      </c>
      <c r="C61">
        <f>'RT 3'!C61</f>
        <v>421.21600000000001</v>
      </c>
      <c r="D61">
        <f>'RT 3'!D61</f>
        <v>24.9483</v>
      </c>
      <c r="E61">
        <f>'RT 3'!E61</f>
        <v>426.113</v>
      </c>
      <c r="F61">
        <f>'RT 3'!F61</f>
        <v>27.170400000000001</v>
      </c>
      <c r="G61">
        <f>'RT 3'!G61</f>
        <v>259.35399999999998</v>
      </c>
      <c r="H61">
        <v>29.679500000000001</v>
      </c>
      <c r="I61">
        <v>380.505</v>
      </c>
      <c r="J61">
        <v>47.172699999999999</v>
      </c>
      <c r="K61">
        <v>365.44</v>
      </c>
      <c r="L61">
        <v>42.221200000000003</v>
      </c>
      <c r="M61">
        <v>324.21699999999998</v>
      </c>
    </row>
    <row r="62" spans="1:13" x14ac:dyDescent="0.2">
      <c r="A62" s="4">
        <v>60</v>
      </c>
      <c r="B62">
        <f>'RT 3'!B62</f>
        <v>-10.0509</v>
      </c>
      <c r="C62">
        <f>'RT 3'!C62</f>
        <v>416.43200000000002</v>
      </c>
      <c r="D62">
        <f>'RT 3'!D62</f>
        <v>20.435600000000001</v>
      </c>
      <c r="E62">
        <f>'RT 3'!E62</f>
        <v>423.68299999999999</v>
      </c>
      <c r="F62">
        <f>'RT 3'!F62</f>
        <v>9.0571999999999999</v>
      </c>
      <c r="G62">
        <f>'RT 3'!G62</f>
        <v>261.30099999999999</v>
      </c>
      <c r="H62">
        <v>37.181699999999999</v>
      </c>
      <c r="I62">
        <v>383.63799999999998</v>
      </c>
      <c r="J62">
        <v>59.9163</v>
      </c>
      <c r="K62">
        <v>360.83699999999999</v>
      </c>
      <c r="L62">
        <v>34.533499999999997</v>
      </c>
      <c r="M62">
        <v>331.34399999999999</v>
      </c>
    </row>
    <row r="63" spans="1:13" x14ac:dyDescent="0.2">
      <c r="B63">
        <f>'RT 3'!B63</f>
        <v>0</v>
      </c>
      <c r="C63">
        <f>'RT 3'!C63</f>
        <v>0</v>
      </c>
      <c r="D63">
        <f>'RT 3'!D63</f>
        <v>0</v>
      </c>
      <c r="E63">
        <f>'RT 3'!E63</f>
        <v>0</v>
      </c>
      <c r="F63">
        <f>'RT 3'!F63</f>
        <v>0</v>
      </c>
      <c r="G63">
        <f>'RT 3'!G63</f>
        <v>0</v>
      </c>
    </row>
    <row r="64" spans="1:13" x14ac:dyDescent="0.2">
      <c r="B64">
        <f>'RT 3'!B64</f>
        <v>-5.5634491803278694</v>
      </c>
      <c r="C64">
        <f>'RT 3'!C64</f>
        <v>421.45637704918028</v>
      </c>
      <c r="D64">
        <f>'RT 3'!D64</f>
        <v>35.963619672131138</v>
      </c>
      <c r="E64">
        <f>'RT 3'!E64</f>
        <v>441.76914754098351</v>
      </c>
      <c r="F64">
        <f>'RT 3'!F64</f>
        <v>6.5610622950819675</v>
      </c>
      <c r="G64">
        <f>'RT 3'!G64</f>
        <v>277.70377049180331</v>
      </c>
      <c r="H64">
        <f t="shared" ref="H64:I64" si="0">AVERAGE(H2:H62)</f>
        <v>16.026852459016393</v>
      </c>
      <c r="I64">
        <f t="shared" si="0"/>
        <v>358.05481967213103</v>
      </c>
      <c r="J64">
        <f>AVERAGE(J2:J62)</f>
        <v>12.94192295081967</v>
      </c>
      <c r="K64">
        <f>AVERAGE(K2:K62)</f>
        <v>350.24672131147543</v>
      </c>
      <c r="L64">
        <f>AVERAGE(L2:L62)</f>
        <v>13.297432459016388</v>
      </c>
      <c r="M64">
        <f>AVERAGE(M2:M62)</f>
        <v>319.43132786885258</v>
      </c>
    </row>
    <row r="65" spans="2:13" x14ac:dyDescent="0.2">
      <c r="B65">
        <f>'RT 3'!B65</f>
        <v>0</v>
      </c>
      <c r="C65">
        <f>'RT 3'!C65</f>
        <v>0</v>
      </c>
      <c r="D65">
        <f>'RT 3'!D65</f>
        <v>0</v>
      </c>
      <c r="E65">
        <f>'RT 3'!E65</f>
        <v>0</v>
      </c>
      <c r="F65">
        <f>'RT 3'!F65</f>
        <v>0</v>
      </c>
      <c r="G65">
        <f>'RT 3'!G65</f>
        <v>0</v>
      </c>
    </row>
    <row r="66" spans="2:13" x14ac:dyDescent="0.2">
      <c r="B66">
        <f>'RT 3'!B66</f>
        <v>0</v>
      </c>
      <c r="C66">
        <f>'RT 3'!C66</f>
        <v>427.01982622950817</v>
      </c>
      <c r="D66">
        <f>'RT 3'!D66</f>
        <v>0</v>
      </c>
      <c r="E66">
        <f>'RT 3'!E66</f>
        <v>405.80552786885238</v>
      </c>
      <c r="F66">
        <f>'RT 3'!F66</f>
        <v>0</v>
      </c>
      <c r="G66">
        <f>'RT 3'!G66</f>
        <v>271.14270819672134</v>
      </c>
      <c r="I66">
        <f>I64-H64</f>
        <v>342.02796721311466</v>
      </c>
      <c r="K66">
        <f>K64-J64</f>
        <v>337.30479836065575</v>
      </c>
      <c r="M66">
        <f>M64-L64</f>
        <v>306.13389540983621</v>
      </c>
    </row>
    <row r="73" spans="2:13" x14ac:dyDescent="0.2">
      <c r="G73" s="3"/>
    </row>
    <row r="74" spans="2:13" x14ac:dyDescent="0.2">
      <c r="G74" s="2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181CDB-014E-1447-926A-A7E8810CC6BB}">
  <dimension ref="A1:J22"/>
  <sheetViews>
    <sheetView workbookViewId="0">
      <selection activeCell="E8" sqref="E8"/>
    </sheetView>
  </sheetViews>
  <sheetFormatPr baseColWidth="10" defaultRowHeight="15" x14ac:dyDescent="0.2"/>
  <cols>
    <col min="2" max="2" width="16" bestFit="1" customWidth="1"/>
    <col min="3" max="3" width="14.83203125" bestFit="1" customWidth="1"/>
    <col min="6" max="6" width="13.1640625" customWidth="1"/>
    <col min="8" max="8" width="16.1640625" customWidth="1"/>
  </cols>
  <sheetData>
    <row r="1" spans="1:10" x14ac:dyDescent="0.2">
      <c r="A1" t="s">
        <v>17</v>
      </c>
      <c r="C1" t="s">
        <v>14</v>
      </c>
      <c r="D1" t="s">
        <v>13</v>
      </c>
      <c r="E1" t="s">
        <v>16</v>
      </c>
    </row>
    <row r="2" spans="1:10" x14ac:dyDescent="0.2">
      <c r="A2">
        <f>'RT 3'!E66</f>
        <v>405.80552786885238</v>
      </c>
      <c r="B2">
        <v>0</v>
      </c>
      <c r="C2">
        <f>(100-0)/(E2-A2)</f>
        <v>-0.74259547099543888</v>
      </c>
      <c r="D2">
        <f>0-C2*A2</f>
        <v>301.34934710032314</v>
      </c>
      <c r="E2">
        <f>'RT 3'!G66</f>
        <v>271.14270819672134</v>
      </c>
    </row>
    <row r="4" spans="1:10" x14ac:dyDescent="0.2">
      <c r="E4" s="9"/>
      <c r="F4" s="9"/>
      <c r="G4" s="9"/>
      <c r="H4" s="9"/>
      <c r="I4" s="9"/>
      <c r="J4" s="9"/>
    </row>
    <row r="5" spans="1:10" ht="16" thickBot="1" x14ac:dyDescent="0.25">
      <c r="E5" s="9"/>
      <c r="F5" s="9"/>
      <c r="G5" s="9"/>
      <c r="H5" s="9"/>
      <c r="I5" s="9"/>
      <c r="J5" s="9"/>
    </row>
    <row r="6" spans="1:10" x14ac:dyDescent="0.2">
      <c r="B6" s="13" t="s">
        <v>15</v>
      </c>
      <c r="C6" s="14"/>
      <c r="D6" s="15"/>
      <c r="E6" s="9"/>
      <c r="F6" s="10"/>
      <c r="G6" s="9"/>
      <c r="H6" s="9"/>
      <c r="I6" s="9"/>
      <c r="J6" s="9"/>
    </row>
    <row r="7" spans="1:10" x14ac:dyDescent="0.2">
      <c r="B7" s="16" t="s">
        <v>19</v>
      </c>
      <c r="C7" s="11">
        <f>'RT 3'!I66</f>
        <v>371.11080397540979</v>
      </c>
      <c r="D7" s="17">
        <f>($C$2*C7)+$D$2</f>
        <v>25.764144830707721</v>
      </c>
      <c r="E7" s="9"/>
      <c r="F7" s="9"/>
      <c r="G7" s="9"/>
      <c r="H7" s="9"/>
      <c r="I7" s="9"/>
      <c r="J7" s="9"/>
    </row>
    <row r="8" spans="1:10" x14ac:dyDescent="0.2">
      <c r="B8" s="16" t="s">
        <v>20</v>
      </c>
      <c r="C8" s="11">
        <f xml:space="preserve"> 'RT 3'!K66</f>
        <v>358.35203114754108</v>
      </c>
      <c r="D8" s="17">
        <f>($C$2*C8)+$D$2</f>
        <v>35.238751748142704</v>
      </c>
      <c r="E8" s="9"/>
      <c r="F8" s="9"/>
      <c r="G8" s="9"/>
      <c r="H8" s="9"/>
      <c r="I8" s="9"/>
      <c r="J8" s="9"/>
    </row>
    <row r="9" spans="1:10" x14ac:dyDescent="0.2">
      <c r="B9" s="16" t="s">
        <v>21</v>
      </c>
      <c r="C9" s="11">
        <f>'RT 3'!M66</f>
        <v>319.92705409836054</v>
      </c>
      <c r="D9" s="17">
        <f>($C$2*C9)+$D$2</f>
        <v>63.772965677967846</v>
      </c>
      <c r="E9" s="9"/>
      <c r="F9" s="9"/>
      <c r="G9" s="9"/>
      <c r="H9" s="9"/>
      <c r="I9" s="9"/>
      <c r="J9" s="9"/>
    </row>
    <row r="10" spans="1:10" x14ac:dyDescent="0.2">
      <c r="B10" s="18" t="s">
        <v>18</v>
      </c>
      <c r="C10" s="12"/>
      <c r="D10" s="19"/>
      <c r="E10" s="9"/>
      <c r="F10" s="10"/>
      <c r="G10" s="9"/>
      <c r="H10" s="9"/>
      <c r="I10" s="9"/>
      <c r="J10" s="9"/>
    </row>
    <row r="11" spans="1:10" x14ac:dyDescent="0.2">
      <c r="B11" s="20" t="s">
        <v>19</v>
      </c>
      <c r="C11" s="12">
        <f>'43°C 3'!I66</f>
        <v>342.02796721311466</v>
      </c>
      <c r="D11" s="19">
        <f>($C$2*C11)+$D$2</f>
        <v>47.360927694087735</v>
      </c>
      <c r="E11" s="9"/>
      <c r="F11" s="9"/>
      <c r="G11" s="9"/>
      <c r="H11" s="9"/>
      <c r="I11" s="9"/>
      <c r="J11" s="9"/>
    </row>
    <row r="12" spans="1:10" x14ac:dyDescent="0.2">
      <c r="B12" s="20" t="s">
        <v>20</v>
      </c>
      <c r="C12" s="12">
        <f>'43°C 3'!K66</f>
        <v>337.30479836065575</v>
      </c>
      <c r="D12" s="19">
        <f>($C$2*C12)+$D$2</f>
        <v>50.86833149267045</v>
      </c>
      <c r="E12" s="9"/>
      <c r="F12" s="9"/>
      <c r="G12" s="9"/>
      <c r="H12" s="9"/>
      <c r="I12" s="9"/>
      <c r="J12" s="9"/>
    </row>
    <row r="13" spans="1:10" ht="16" thickBot="1" x14ac:dyDescent="0.25">
      <c r="B13" s="24" t="s">
        <v>21</v>
      </c>
      <c r="C13" s="21">
        <f>'43°C 3'!M66</f>
        <v>306.13389540983621</v>
      </c>
      <c r="D13" s="22">
        <f>($C$2*C13)+$D$2</f>
        <v>74.015702850787392</v>
      </c>
      <c r="E13" s="9"/>
      <c r="F13" s="9"/>
      <c r="G13" s="9"/>
      <c r="H13" s="9"/>
      <c r="I13" s="9"/>
      <c r="J13" s="9"/>
    </row>
    <row r="14" spans="1:10" x14ac:dyDescent="0.2">
      <c r="E14" s="9"/>
      <c r="F14" s="9"/>
      <c r="G14" s="9"/>
      <c r="H14" s="9"/>
      <c r="I14" s="9"/>
      <c r="J14" s="9"/>
    </row>
    <row r="15" spans="1:10" ht="16" thickBot="1" x14ac:dyDescent="0.25">
      <c r="E15" s="9"/>
      <c r="F15" s="9"/>
      <c r="G15" s="9"/>
      <c r="H15" s="9"/>
      <c r="I15" s="9"/>
      <c r="J15" s="9"/>
    </row>
    <row r="16" spans="1:10" x14ac:dyDescent="0.2">
      <c r="C16" s="25" t="s">
        <v>5</v>
      </c>
      <c r="D16" s="26">
        <f>D7</f>
        <v>25.764144830707721</v>
      </c>
      <c r="E16" s="9"/>
      <c r="F16" s="9"/>
      <c r="G16" s="9"/>
      <c r="H16" s="9"/>
      <c r="I16" s="9"/>
      <c r="J16" s="9"/>
    </row>
    <row r="17" spans="3:10" x14ac:dyDescent="0.2">
      <c r="C17" s="16" t="s">
        <v>20</v>
      </c>
      <c r="D17" s="27">
        <f>D8</f>
        <v>35.238751748142704</v>
      </c>
      <c r="E17" s="9"/>
      <c r="F17" s="9"/>
      <c r="G17" s="9"/>
      <c r="H17" s="9"/>
      <c r="I17" s="9"/>
      <c r="J17" s="9"/>
    </row>
    <row r="18" spans="3:10" x14ac:dyDescent="0.2">
      <c r="C18" s="16" t="s">
        <v>21</v>
      </c>
      <c r="D18" s="27">
        <f>D9</f>
        <v>63.772965677967846</v>
      </c>
      <c r="E18" s="9"/>
      <c r="F18" s="9"/>
      <c r="G18" s="9"/>
      <c r="H18" s="9"/>
      <c r="I18" s="9"/>
      <c r="J18" s="9"/>
    </row>
    <row r="19" spans="3:10" x14ac:dyDescent="0.2">
      <c r="C19" s="16" t="s">
        <v>24</v>
      </c>
      <c r="D19" s="27">
        <f>D11</f>
        <v>47.360927694087735</v>
      </c>
      <c r="E19" s="9"/>
      <c r="F19" s="9"/>
      <c r="G19" s="9"/>
      <c r="H19" s="9"/>
      <c r="I19" s="9"/>
      <c r="J19" s="9"/>
    </row>
    <row r="20" spans="3:10" x14ac:dyDescent="0.2">
      <c r="C20" s="16" t="s">
        <v>20</v>
      </c>
      <c r="D20" s="27">
        <f>D12</f>
        <v>50.86833149267045</v>
      </c>
      <c r="E20" s="9"/>
      <c r="F20" s="9"/>
      <c r="G20" s="9"/>
      <c r="H20" s="9"/>
      <c r="I20" s="9"/>
      <c r="J20" s="9"/>
    </row>
    <row r="21" spans="3:10" ht="16" thickBot="1" x14ac:dyDescent="0.25">
      <c r="C21" s="28" t="s">
        <v>21</v>
      </c>
      <c r="D21" s="29">
        <f>D13</f>
        <v>74.015702850787392</v>
      </c>
      <c r="E21" s="9"/>
      <c r="F21" s="9"/>
      <c r="G21" s="9"/>
      <c r="H21" s="9"/>
      <c r="I21" s="9"/>
      <c r="J21" s="9"/>
    </row>
    <row r="22" spans="3:10" x14ac:dyDescent="0.2">
      <c r="E22" s="9"/>
      <c r="F22" s="9"/>
      <c r="G22" s="9"/>
      <c r="H22" s="9"/>
      <c r="I22" s="9"/>
      <c r="J22" s="9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13</vt:i4>
      </vt:variant>
    </vt:vector>
  </HeadingPairs>
  <TitlesOfParts>
    <vt:vector size="13" baseType="lpstr">
      <vt:lpstr>RT 1</vt:lpstr>
      <vt:lpstr>43°C 1</vt:lpstr>
      <vt:lpstr>activity 1</vt:lpstr>
      <vt:lpstr>RT 2</vt:lpstr>
      <vt:lpstr>43°C 2</vt:lpstr>
      <vt:lpstr>activity 2</vt:lpstr>
      <vt:lpstr>RT 3</vt:lpstr>
      <vt:lpstr>43°C 3</vt:lpstr>
      <vt:lpstr>activity 3</vt:lpstr>
      <vt:lpstr>Together activity</vt:lpstr>
      <vt:lpstr>DTNB RT</vt:lpstr>
      <vt:lpstr>DTNB 43°C</vt:lpstr>
      <vt:lpstr>DTNB Together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Dirks, Tim</dc:creator>
  <cp:lastModifiedBy>Microsoft Office User</cp:lastModifiedBy>
  <dcterms:created xsi:type="dcterms:W3CDTF">2019-05-03T07:24:31Z</dcterms:created>
  <dcterms:modified xsi:type="dcterms:W3CDTF">2023-12-06T12:31:57Z</dcterms:modified>
</cp:coreProperties>
</file>