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imDirks/Documents/PostDoc/Manuskripte/Immobilization Review/Excel Sortiert/Figure 2/"/>
    </mc:Choice>
  </mc:AlternateContent>
  <xr:revisionPtr revIDLastSave="0" documentId="13_ncr:1_{40D4972D-F029-6F40-93B3-438A7FC92547}" xr6:coauthVersionLast="47" xr6:coauthVersionMax="47" xr10:uidLastSave="{00000000-0000-0000-0000-000000000000}"/>
  <bookViews>
    <workbookView xWindow="10340" yWindow="7180" windowWidth="31560" windowHeight="18820" activeTab="23" xr2:uid="{00000000-000D-0000-FFFF-FFFF00000000}"/>
  </bookViews>
  <sheets>
    <sheet name="LdhA_immo_untreated" sheetId="3" r:id="rId1"/>
    <sheet name="LdhA_immo_P2100R1" sheetId="4" r:id="rId2"/>
    <sheet name="LdhA_immo_P2100R2" sheetId="5" r:id="rId3"/>
    <sheet name="LdhA_immo_P2100R3" sheetId="6" r:id="rId4"/>
    <sheet name="LdhA_immo_P3600R1" sheetId="7" r:id="rId5"/>
    <sheet name="LdhA_immo_P3600R2" sheetId="8" r:id="rId6"/>
    <sheet name="LdhA_immo_P3600R3" sheetId="9" r:id="rId7"/>
    <sheet name="LdhA_free_untreated" sheetId="10" r:id="rId8"/>
    <sheet name="LdhA_free_untreated1" sheetId="25" r:id="rId9"/>
    <sheet name="LdhA_free_P60" sheetId="21" r:id="rId10"/>
    <sheet name="LdhA_free_P601" sheetId="22" r:id="rId11"/>
    <sheet name="LdhA_free_P90" sheetId="12" r:id="rId12"/>
    <sheet name="LdhA_free_P902" sheetId="13" r:id="rId13"/>
    <sheet name="LdhA_free_P120" sheetId="14" r:id="rId14"/>
    <sheet name="LdhA_free_P1202" sheetId="15" r:id="rId15"/>
    <sheet name="LdhA_free_P180" sheetId="16" r:id="rId16"/>
    <sheet name="LdhA_free_P1801" sheetId="24" r:id="rId17"/>
    <sheet name="LdhA_free_P300" sheetId="17" r:id="rId18"/>
    <sheet name="LdhA_free_P3001" sheetId="18" r:id="rId19"/>
    <sheet name="LdhA_free_P600" sheetId="19" r:id="rId20"/>
    <sheet name="LdhA_free_P6001" sheetId="20" r:id="rId21"/>
    <sheet name="LdhA_free_stability" sheetId="23" r:id="rId22"/>
    <sheet name="LdhA_stability" sheetId="26" r:id="rId23"/>
    <sheet name="LdhA_70%" sheetId="27" r:id="rId24"/>
  </sheets>
  <externalReferences>
    <externalReference r:id="rId25"/>
    <externalReference r:id="rId26"/>
  </externalReferences>
  <definedNames>
    <definedName name="MethodPointer1" localSheetId="16">-424154224</definedName>
    <definedName name="MethodPointer1" localSheetId="9">-424154224</definedName>
    <definedName name="MethodPointer1" localSheetId="19">-424154224</definedName>
    <definedName name="MethodPointer1" localSheetId="20">-424154224</definedName>
    <definedName name="MethodPointer1" localSheetId="10">-424154224</definedName>
    <definedName name="MethodPointer1">529316320</definedName>
    <definedName name="MethodPointer2" localSheetId="16">522</definedName>
    <definedName name="MethodPointer2" localSheetId="9">522</definedName>
    <definedName name="MethodPointer2" localSheetId="19">522</definedName>
    <definedName name="MethodPointer2" localSheetId="20">522</definedName>
    <definedName name="MethodPointer2" localSheetId="10">522</definedName>
    <definedName name="MethodPointer2">353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27" l="1"/>
  <c r="B7" i="27"/>
  <c r="B3" i="27"/>
  <c r="B2" i="27"/>
  <c r="A2" i="27"/>
  <c r="D2" i="27"/>
  <c r="A3" i="27"/>
  <c r="A7" i="27"/>
  <c r="D7" i="27"/>
  <c r="E5" i="27" s="1"/>
  <c r="A8" i="27"/>
  <c r="B16" i="26" l="1"/>
  <c r="C16" i="26"/>
  <c r="D16" i="26"/>
  <c r="B11" i="26"/>
  <c r="C11" i="26"/>
  <c r="D11" i="26"/>
  <c r="B12" i="26"/>
  <c r="C12" i="26"/>
  <c r="D12" i="26"/>
  <c r="B13" i="26"/>
  <c r="C13" i="26"/>
  <c r="D13" i="26"/>
  <c r="B14" i="26"/>
  <c r="C14" i="26"/>
  <c r="D14" i="26"/>
  <c r="B15" i="26"/>
  <c r="C15" i="26"/>
  <c r="D15" i="26"/>
  <c r="C10" i="26"/>
  <c r="D10" i="26"/>
  <c r="B10" i="26"/>
  <c r="D6" i="26"/>
  <c r="C6" i="26"/>
  <c r="D5" i="26"/>
  <c r="C5" i="26"/>
  <c r="K7" i="26"/>
  <c r="K4" i="26"/>
  <c r="J7" i="26"/>
  <c r="J4" i="26"/>
  <c r="I3" i="26"/>
  <c r="I4" i="26"/>
  <c r="I5" i="26"/>
  <c r="I6" i="26"/>
  <c r="I7" i="26"/>
  <c r="I8" i="26"/>
  <c r="I2" i="26"/>
  <c r="H2" i="26"/>
  <c r="H8" i="26"/>
  <c r="H7" i="26"/>
  <c r="H6" i="26"/>
  <c r="H5" i="26"/>
  <c r="H4" i="26"/>
  <c r="H3" i="26"/>
  <c r="D4" i="26"/>
  <c r="C4" i="26"/>
  <c r="J9" i="23" l="1"/>
  <c r="J8" i="23"/>
  <c r="J7" i="23"/>
  <c r="J6" i="23"/>
  <c r="J5" i="23"/>
  <c r="J4" i="23"/>
  <c r="I9" i="23"/>
  <c r="I8" i="23"/>
  <c r="I7" i="23"/>
  <c r="I6" i="23"/>
  <c r="I5" i="23"/>
  <c r="I4" i="23"/>
  <c r="I3" i="23"/>
  <c r="F13" i="23"/>
  <c r="F19" i="23"/>
  <c r="F25" i="23"/>
  <c r="F31" i="23"/>
  <c r="F37" i="23"/>
  <c r="F7" i="23"/>
  <c r="D6" i="23"/>
  <c r="D7" i="23"/>
  <c r="D8" i="23"/>
  <c r="D9" i="23"/>
  <c r="D10" i="23"/>
  <c r="D5" i="23"/>
  <c r="D27" i="23"/>
  <c r="D28" i="23"/>
  <c r="D26" i="23"/>
  <c r="D36" i="23"/>
  <c r="D37" i="23"/>
  <c r="D38" i="23"/>
  <c r="D39" i="23"/>
  <c r="D40" i="23"/>
  <c r="D35" i="23"/>
  <c r="C4" i="23"/>
  <c r="A4" i="25"/>
  <c r="A5" i="25" s="1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B4" i="25"/>
  <c r="B5" i="25" s="1"/>
  <c r="B6" i="25" s="1"/>
  <c r="B7" i="25" s="1"/>
  <c r="B8" i="25" s="1"/>
  <c r="B9" i="25" s="1"/>
  <c r="B10" i="25" s="1"/>
  <c r="B11" i="25" s="1"/>
  <c r="B12" i="25" s="1"/>
  <c r="B13" i="25" s="1"/>
  <c r="B14" i="25" s="1"/>
  <c r="B15" i="25" s="1"/>
  <c r="B16" i="25" s="1"/>
  <c r="B17" i="25" s="1"/>
  <c r="B18" i="25" s="1"/>
  <c r="B19" i="25" s="1"/>
  <c r="B20" i="25" s="1"/>
  <c r="B21" i="25" s="1"/>
  <c r="B22" i="25" s="1"/>
  <c r="B23" i="25" s="1"/>
  <c r="B24" i="25" s="1"/>
  <c r="B25" i="25" s="1"/>
  <c r="B26" i="25" s="1"/>
  <c r="B27" i="25" s="1"/>
  <c r="B28" i="25" s="1"/>
  <c r="B29" i="25" s="1"/>
  <c r="B30" i="25" s="1"/>
  <c r="B31" i="25" s="1"/>
  <c r="B32" i="25" s="1"/>
  <c r="B33" i="25" s="1"/>
  <c r="C28" i="23"/>
  <c r="C27" i="23"/>
  <c r="C26" i="23"/>
  <c r="B27" i="24"/>
  <c r="B28" i="24"/>
  <c r="B29" i="24" s="1"/>
  <c r="B30" i="24" s="1"/>
  <c r="B31" i="24" s="1"/>
  <c r="B32" i="24" s="1"/>
  <c r="B33" i="24" s="1"/>
  <c r="B34" i="24" s="1"/>
  <c r="B35" i="24" s="1"/>
  <c r="B36" i="24" s="1"/>
  <c r="B37" i="24" s="1"/>
  <c r="B38" i="24" s="1"/>
  <c r="B39" i="24" s="1"/>
  <c r="B40" i="24" s="1"/>
  <c r="B41" i="24" s="1"/>
  <c r="B42" i="24" s="1"/>
  <c r="B43" i="24" s="1"/>
  <c r="B44" i="24" s="1"/>
  <c r="B45" i="24" s="1"/>
  <c r="B46" i="24" s="1"/>
  <c r="B47" i="24" s="1"/>
  <c r="B48" i="24" s="1"/>
  <c r="B49" i="24" s="1"/>
  <c r="B50" i="24" s="1"/>
  <c r="B51" i="24" s="1"/>
  <c r="B52" i="24" s="1"/>
  <c r="B53" i="24" s="1"/>
  <c r="B54" i="24" s="1"/>
  <c r="B55" i="24" s="1"/>
  <c r="B56" i="24" s="1"/>
  <c r="B57" i="24" s="1"/>
  <c r="B58" i="24" s="1"/>
  <c r="B59" i="24" s="1"/>
  <c r="B60" i="24" s="1"/>
  <c r="B61" i="24" s="1"/>
  <c r="B62" i="24" s="1"/>
  <c r="B63" i="24" s="1"/>
  <c r="B64" i="24" s="1"/>
  <c r="B65" i="24" s="1"/>
  <c r="B66" i="24" s="1"/>
  <c r="B67" i="24" s="1"/>
  <c r="B68" i="24" s="1"/>
  <c r="B69" i="24" s="1"/>
  <c r="B70" i="24" s="1"/>
  <c r="B71" i="24" s="1"/>
  <c r="B72" i="24" s="1"/>
  <c r="B73" i="24" s="1"/>
  <c r="B74" i="24" s="1"/>
  <c r="B75" i="24" s="1"/>
  <c r="B76" i="24" s="1"/>
  <c r="B77" i="24" s="1"/>
  <c r="B78" i="24" s="1"/>
  <c r="B79" i="24" s="1"/>
  <c r="B80" i="24" s="1"/>
  <c r="B81" i="24" s="1"/>
  <c r="B82" i="24" s="1"/>
  <c r="B83" i="24" s="1"/>
  <c r="B84" i="24" s="1"/>
  <c r="B85" i="24" s="1"/>
  <c r="B86" i="24" s="1"/>
  <c r="B87" i="24" s="1"/>
  <c r="B88" i="24" s="1"/>
  <c r="B89" i="24" s="1"/>
  <c r="B90" i="24" s="1"/>
  <c r="B91" i="24" s="1"/>
  <c r="B92" i="24" s="1"/>
  <c r="B93" i="24" s="1"/>
  <c r="B94" i="24" s="1"/>
  <c r="B95" i="24" s="1"/>
  <c r="B96" i="24" s="1"/>
  <c r="B97" i="24" s="1"/>
  <c r="B98" i="24" s="1"/>
  <c r="B99" i="24" s="1"/>
  <c r="B100" i="24" s="1"/>
  <c r="B101" i="24" s="1"/>
  <c r="B102" i="24" s="1"/>
  <c r="B103" i="24" s="1"/>
  <c r="B104" i="24" s="1"/>
  <c r="B105" i="24" s="1"/>
  <c r="B106" i="24" s="1"/>
  <c r="B107" i="24" s="1"/>
  <c r="B108" i="24" s="1"/>
  <c r="B109" i="24" s="1"/>
  <c r="B110" i="24" s="1"/>
  <c r="B111" i="24" s="1"/>
  <c r="B112" i="24" s="1"/>
  <c r="B113" i="24" s="1"/>
  <c r="B114" i="24" s="1"/>
  <c r="B115" i="24" s="1"/>
  <c r="B116" i="24" s="1"/>
  <c r="AV31" i="24"/>
  <c r="AV32" i="24"/>
  <c r="AV33" i="24" s="1"/>
  <c r="E64" i="25" l="1"/>
  <c r="E65" i="25" s="1"/>
  <c r="D64" i="25"/>
  <c r="D65" i="25" s="1"/>
  <c r="C64" i="25"/>
  <c r="C65" i="25" s="1"/>
  <c r="AW117" i="24"/>
  <c r="AW118" i="24" s="1"/>
  <c r="AX117" i="24"/>
  <c r="AX118" i="24" s="1"/>
  <c r="AV34" i="24"/>
  <c r="AV35" i="24" s="1"/>
  <c r="AV36" i="24" s="1"/>
  <c r="AV37" i="24" s="1"/>
  <c r="AV38" i="24" s="1"/>
  <c r="AV39" i="24" s="1"/>
  <c r="AV40" i="24" s="1"/>
  <c r="AV41" i="24" s="1"/>
  <c r="AV42" i="24" s="1"/>
  <c r="AV43" i="24" s="1"/>
  <c r="AV44" i="24" s="1"/>
  <c r="AV45" i="24" s="1"/>
  <c r="AV46" i="24" s="1"/>
  <c r="AV47" i="24" s="1"/>
  <c r="AV48" i="24" s="1"/>
  <c r="AV49" i="24" s="1"/>
  <c r="AV50" i="24" s="1"/>
  <c r="AV51" i="24" s="1"/>
  <c r="AV52" i="24" s="1"/>
  <c r="AV53" i="24" s="1"/>
  <c r="AV54" i="24" s="1"/>
  <c r="AV55" i="24" s="1"/>
  <c r="AV56" i="24" s="1"/>
  <c r="AV57" i="24" s="1"/>
  <c r="AV58" i="24" s="1"/>
  <c r="AV59" i="24" s="1"/>
  <c r="AV60" i="24" s="1"/>
  <c r="AV61" i="24" s="1"/>
  <c r="AV62" i="24" s="1"/>
  <c r="AV63" i="24" s="1"/>
  <c r="AV64" i="24" s="1"/>
  <c r="AV65" i="24" s="1"/>
  <c r="AV66" i="24" s="1"/>
  <c r="AV67" i="24" s="1"/>
  <c r="AV68" i="24" s="1"/>
  <c r="AV69" i="24" s="1"/>
  <c r="AV70" i="24" s="1"/>
  <c r="AV71" i="24" s="1"/>
  <c r="AV72" i="24" s="1"/>
  <c r="AV73" i="24" s="1"/>
  <c r="AV74" i="24" s="1"/>
  <c r="AV75" i="24" s="1"/>
  <c r="AV76" i="24" s="1"/>
  <c r="AV77" i="24" s="1"/>
  <c r="AV78" i="24" s="1"/>
  <c r="AV79" i="24" s="1"/>
  <c r="AV80" i="24" s="1"/>
  <c r="AV81" i="24" s="1"/>
  <c r="AV82" i="24" s="1"/>
  <c r="AV83" i="24" s="1"/>
  <c r="AV84" i="24" s="1"/>
  <c r="AV85" i="24" s="1"/>
  <c r="AV86" i="24" s="1"/>
  <c r="AV87" i="24" s="1"/>
  <c r="AV88" i="24" s="1"/>
  <c r="AV89" i="24" s="1"/>
  <c r="AV90" i="24" s="1"/>
  <c r="AV91" i="24" s="1"/>
  <c r="AV92" i="24" s="1"/>
  <c r="AV93" i="24" s="1"/>
  <c r="AV94" i="24" s="1"/>
  <c r="AV95" i="24" s="1"/>
  <c r="AV96" i="24" s="1"/>
  <c r="AV97" i="24" s="1"/>
  <c r="AV98" i="24" s="1"/>
  <c r="AV99" i="24" s="1"/>
  <c r="AV100" i="24" s="1"/>
  <c r="AV101" i="24" s="1"/>
  <c r="AV102" i="24" s="1"/>
  <c r="AV103" i="24" s="1"/>
  <c r="AV104" i="24" s="1"/>
  <c r="AV105" i="24" s="1"/>
  <c r="AV106" i="24" s="1"/>
  <c r="AV107" i="24" s="1"/>
  <c r="AV108" i="24" s="1"/>
  <c r="AV109" i="24" s="1"/>
  <c r="AV110" i="24" s="1"/>
  <c r="AV111" i="24" s="1"/>
  <c r="AV112" i="24" s="1"/>
  <c r="AV113" i="24" s="1"/>
  <c r="AV114" i="24" s="1"/>
  <c r="AV115" i="24" s="1"/>
  <c r="AV116" i="24" s="1"/>
  <c r="F65" i="25" l="1"/>
  <c r="G65" i="25"/>
  <c r="AY117" i="24"/>
  <c r="AY118" i="24" s="1"/>
  <c r="C40" i="23" l="1"/>
  <c r="C39" i="23"/>
  <c r="C38" i="23"/>
  <c r="C37" i="23"/>
  <c r="C36" i="23"/>
  <c r="C35" i="23"/>
  <c r="C34" i="23"/>
  <c r="C33" i="23"/>
  <c r="C32" i="23"/>
  <c r="C31" i="23"/>
  <c r="C30" i="23"/>
  <c r="C29" i="23"/>
  <c r="C25" i="23"/>
  <c r="C24" i="23"/>
  <c r="C23" i="23"/>
  <c r="C22" i="23" l="1"/>
  <c r="C21" i="23"/>
  <c r="C20" i="23"/>
  <c r="C19" i="23"/>
  <c r="C18" i="23"/>
  <c r="C17" i="23"/>
  <c r="C3" i="23"/>
  <c r="C16" i="23"/>
  <c r="C15" i="23"/>
  <c r="C14" i="23"/>
  <c r="C13" i="23"/>
  <c r="C12" i="23"/>
  <c r="C11" i="23"/>
  <c r="C10" i="23"/>
  <c r="C9" i="23"/>
  <c r="C8" i="23"/>
  <c r="C7" i="23"/>
  <c r="C6" i="23"/>
  <c r="C5" i="23"/>
  <c r="D30" i="23" l="1"/>
  <c r="D17" i="23"/>
  <c r="D18" i="23"/>
  <c r="D13" i="23"/>
  <c r="D20" i="23"/>
  <c r="D19" i="23"/>
  <c r="D31" i="23"/>
  <c r="D14" i="23"/>
  <c r="D21" i="23"/>
  <c r="D3" i="23"/>
  <c r="E3" i="23" s="1"/>
  <c r="D23" i="23"/>
  <c r="E25" i="23" s="1"/>
  <c r="D24" i="23"/>
  <c r="D34" i="23"/>
  <c r="D25" i="23"/>
  <c r="D32" i="23"/>
  <c r="D12" i="23"/>
  <c r="D22" i="23"/>
  <c r="D11" i="23"/>
  <c r="D15" i="23"/>
  <c r="D16" i="23"/>
  <c r="D33" i="23"/>
  <c r="D29" i="23"/>
  <c r="E7" i="23" l="1"/>
  <c r="E37" i="23"/>
  <c r="E19" i="23"/>
  <c r="E13" i="23"/>
  <c r="E31" i="23"/>
  <c r="BB27" i="22" l="1"/>
  <c r="BB28" i="22" s="1"/>
  <c r="AY27" i="21"/>
  <c r="AY28" i="21" s="1"/>
  <c r="AS27" i="20"/>
  <c r="AS28" i="20" s="1"/>
  <c r="B27" i="19"/>
  <c r="B28" i="19" s="1"/>
  <c r="B29" i="19" s="1"/>
  <c r="B30" i="19" s="1"/>
  <c r="B31" i="19" s="1"/>
  <c r="B32" i="19" s="1"/>
  <c r="B33" i="19" s="1"/>
  <c r="B34" i="19" s="1"/>
  <c r="B35" i="19" s="1"/>
  <c r="B36" i="19" s="1"/>
  <c r="B37" i="19" s="1"/>
  <c r="B38" i="19" s="1"/>
  <c r="B39" i="19" s="1"/>
  <c r="B40" i="19" s="1"/>
  <c r="B41" i="19" s="1"/>
  <c r="B42" i="19" s="1"/>
  <c r="B43" i="19" s="1"/>
  <c r="B44" i="19" s="1"/>
  <c r="B45" i="19" s="1"/>
  <c r="B46" i="19" s="1"/>
  <c r="B47" i="19" s="1"/>
  <c r="B48" i="19" s="1"/>
  <c r="B49" i="19" s="1"/>
  <c r="B50" i="19" s="1"/>
  <c r="B51" i="19" s="1"/>
  <c r="B52" i="19" s="1"/>
  <c r="B53" i="19" s="1"/>
  <c r="B54" i="19" s="1"/>
  <c r="B55" i="19" s="1"/>
  <c r="B56" i="19" s="1"/>
  <c r="B57" i="19" s="1"/>
  <c r="B58" i="19" s="1"/>
  <c r="B59" i="19" s="1"/>
  <c r="B60" i="19" s="1"/>
  <c r="B61" i="19" s="1"/>
  <c r="B62" i="19" s="1"/>
  <c r="B63" i="19" s="1"/>
  <c r="B64" i="19" s="1"/>
  <c r="B65" i="19" s="1"/>
  <c r="B66" i="19" s="1"/>
  <c r="B67" i="19" s="1"/>
  <c r="B68" i="19" s="1"/>
  <c r="B69" i="19" s="1"/>
  <c r="B70" i="19" s="1"/>
  <c r="B71" i="19" s="1"/>
  <c r="B72" i="19" s="1"/>
  <c r="B73" i="19" s="1"/>
  <c r="B74" i="19" s="1"/>
  <c r="B75" i="19" s="1"/>
  <c r="B76" i="19" s="1"/>
  <c r="B77" i="19" s="1"/>
  <c r="B78" i="19" s="1"/>
  <c r="B79" i="19" s="1"/>
  <c r="B80" i="19" s="1"/>
  <c r="B81" i="19" s="1"/>
  <c r="B82" i="19" s="1"/>
  <c r="B83" i="19" s="1"/>
  <c r="B84" i="19" s="1"/>
  <c r="B85" i="19" s="1"/>
  <c r="B86" i="19" s="1"/>
  <c r="B87" i="19" s="1"/>
  <c r="B88" i="19" s="1"/>
  <c r="B89" i="19" s="1"/>
  <c r="B90" i="19" s="1"/>
  <c r="B91" i="19" s="1"/>
  <c r="B92" i="19" s="1"/>
  <c r="B93" i="19" s="1"/>
  <c r="B94" i="19" s="1"/>
  <c r="B95" i="19" s="1"/>
  <c r="B96" i="19" s="1"/>
  <c r="B97" i="19" s="1"/>
  <c r="B98" i="19" s="1"/>
  <c r="B99" i="19" s="1"/>
  <c r="B100" i="19" s="1"/>
  <c r="B101" i="19" s="1"/>
  <c r="B102" i="19" s="1"/>
  <c r="B103" i="19" s="1"/>
  <c r="B104" i="19" s="1"/>
  <c r="B105" i="19" s="1"/>
  <c r="B106" i="19" s="1"/>
  <c r="B107" i="19" s="1"/>
  <c r="B108" i="19" s="1"/>
  <c r="B109" i="19" s="1"/>
  <c r="B110" i="19" s="1"/>
  <c r="B111" i="19" s="1"/>
  <c r="B112" i="19" s="1"/>
  <c r="B113" i="19" s="1"/>
  <c r="B114" i="19" s="1"/>
  <c r="B115" i="19" s="1"/>
  <c r="B116" i="19" s="1"/>
  <c r="AP27" i="19"/>
  <c r="AP28" i="19"/>
  <c r="AP29" i="19"/>
  <c r="AP30" i="19"/>
  <c r="AP31" i="19" s="1"/>
  <c r="AE117" i="18"/>
  <c r="AE118" i="18" s="1"/>
  <c r="AF117" i="18"/>
  <c r="AF118" i="18" s="1"/>
  <c r="AG117" i="18"/>
  <c r="AG118" i="18" s="1"/>
  <c r="AA27" i="17"/>
  <c r="AA28" i="17" s="1"/>
  <c r="B27" i="16"/>
  <c r="B28" i="16" s="1"/>
  <c r="B29" i="16" s="1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41" i="16" s="1"/>
  <c r="B42" i="16" s="1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54" i="16" s="1"/>
  <c r="B55" i="16" s="1"/>
  <c r="B56" i="16" s="1"/>
  <c r="B57" i="16" s="1"/>
  <c r="B58" i="16" s="1"/>
  <c r="B59" i="16" s="1"/>
  <c r="B60" i="16" s="1"/>
  <c r="B61" i="16" s="1"/>
  <c r="B62" i="16" s="1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B74" i="16" s="1"/>
  <c r="B75" i="16" s="1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87" i="16" s="1"/>
  <c r="B88" i="16" s="1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100" i="16" s="1"/>
  <c r="B101" i="16" s="1"/>
  <c r="B102" i="16" s="1"/>
  <c r="B103" i="16" s="1"/>
  <c r="B104" i="16" s="1"/>
  <c r="B105" i="16" s="1"/>
  <c r="B106" i="16" s="1"/>
  <c r="B107" i="16" s="1"/>
  <c r="B108" i="16" s="1"/>
  <c r="B109" i="16" s="1"/>
  <c r="B110" i="16" s="1"/>
  <c r="B111" i="16" s="1"/>
  <c r="B112" i="16" s="1"/>
  <c r="B113" i="16" s="1"/>
  <c r="B114" i="16" s="1"/>
  <c r="B115" i="16" s="1"/>
  <c r="B116" i="16" s="1"/>
  <c r="X27" i="16"/>
  <c r="X28" i="16" s="1"/>
  <c r="X29" i="16" s="1"/>
  <c r="X30" i="16" s="1"/>
  <c r="X31" i="16" s="1"/>
  <c r="X32" i="16" s="1"/>
  <c r="X33" i="16" s="1"/>
  <c r="X34" i="16" s="1"/>
  <c r="X35" i="16" s="1"/>
  <c r="X36" i="16" s="1"/>
  <c r="X37" i="16" s="1"/>
  <c r="X38" i="16" s="1"/>
  <c r="X39" i="16" s="1"/>
  <c r="X40" i="16" s="1"/>
  <c r="X41" i="16" s="1"/>
  <c r="X42" i="16" s="1"/>
  <c r="X43" i="16" s="1"/>
  <c r="X44" i="16" s="1"/>
  <c r="X45" i="16" s="1"/>
  <c r="X46" i="16" s="1"/>
  <c r="X47" i="16" s="1"/>
  <c r="X48" i="16" s="1"/>
  <c r="X49" i="16" s="1"/>
  <c r="X50" i="16" s="1"/>
  <c r="X51" i="16" s="1"/>
  <c r="X52" i="16" s="1"/>
  <c r="X53" i="16" s="1"/>
  <c r="X54" i="16" s="1"/>
  <c r="X55" i="16" s="1"/>
  <c r="X56" i="16" s="1"/>
  <c r="X57" i="16" s="1"/>
  <c r="X58" i="16" s="1"/>
  <c r="X59" i="16" s="1"/>
  <c r="X60" i="16" s="1"/>
  <c r="X61" i="16" s="1"/>
  <c r="X62" i="16" s="1"/>
  <c r="X63" i="16" s="1"/>
  <c r="X64" i="16" s="1"/>
  <c r="X65" i="16" s="1"/>
  <c r="X66" i="16" s="1"/>
  <c r="X67" i="16" s="1"/>
  <c r="X68" i="16" s="1"/>
  <c r="X69" i="16" s="1"/>
  <c r="X70" i="16" s="1"/>
  <c r="X71" i="16" s="1"/>
  <c r="X72" i="16" s="1"/>
  <c r="X73" i="16" s="1"/>
  <c r="X74" i="16" s="1"/>
  <c r="X75" i="16" s="1"/>
  <c r="X76" i="16" s="1"/>
  <c r="X77" i="16" s="1"/>
  <c r="X78" i="16" s="1"/>
  <c r="X79" i="16" s="1"/>
  <c r="X80" i="16" s="1"/>
  <c r="X81" i="16" s="1"/>
  <c r="X82" i="16" s="1"/>
  <c r="X83" i="16" s="1"/>
  <c r="X84" i="16" s="1"/>
  <c r="X85" i="16" s="1"/>
  <c r="X86" i="16" s="1"/>
  <c r="X87" i="16" s="1"/>
  <c r="X88" i="16" s="1"/>
  <c r="X89" i="16" s="1"/>
  <c r="X90" i="16" s="1"/>
  <c r="X91" i="16" s="1"/>
  <c r="X92" i="16" s="1"/>
  <c r="X93" i="16" s="1"/>
  <c r="X94" i="16" s="1"/>
  <c r="X95" i="16" s="1"/>
  <c r="X96" i="16" s="1"/>
  <c r="X97" i="16" s="1"/>
  <c r="X98" i="16" s="1"/>
  <c r="X99" i="16" s="1"/>
  <c r="X100" i="16" s="1"/>
  <c r="X101" i="16" s="1"/>
  <c r="X102" i="16" s="1"/>
  <c r="X103" i="16" s="1"/>
  <c r="X104" i="16" s="1"/>
  <c r="X105" i="16" s="1"/>
  <c r="X106" i="16" s="1"/>
  <c r="X107" i="16" s="1"/>
  <c r="X108" i="16" s="1"/>
  <c r="X109" i="16" s="1"/>
  <c r="X110" i="16" s="1"/>
  <c r="X111" i="16" s="1"/>
  <c r="X112" i="16" s="1"/>
  <c r="X113" i="16" s="1"/>
  <c r="X114" i="16" s="1"/>
  <c r="X115" i="16" s="1"/>
  <c r="X116" i="16" s="1"/>
  <c r="Y117" i="16"/>
  <c r="Y118" i="16" s="1"/>
  <c r="Z117" i="16"/>
  <c r="Z118" i="16" s="1"/>
  <c r="AA117" i="16"/>
  <c r="AA118" i="16" s="1"/>
  <c r="S117" i="15"/>
  <c r="S118" i="15" s="1"/>
  <c r="T117" i="15"/>
  <c r="T118" i="15" s="1"/>
  <c r="U117" i="15"/>
  <c r="U118" i="15"/>
  <c r="P117" i="14"/>
  <c r="P118" i="14" s="1"/>
  <c r="Q117" i="14"/>
  <c r="Q118" i="14" s="1"/>
  <c r="R117" i="14"/>
  <c r="R118" i="14"/>
  <c r="L117" i="13"/>
  <c r="L118" i="13" s="1"/>
  <c r="M117" i="13"/>
  <c r="M118" i="13" s="1"/>
  <c r="N117" i="13"/>
  <c r="N118" i="13" s="1"/>
  <c r="I87" i="12"/>
  <c r="I88" i="12" s="1"/>
  <c r="J87" i="12"/>
  <c r="J88" i="12" s="1"/>
  <c r="K87" i="12"/>
  <c r="K88" i="12"/>
  <c r="B27" i="10"/>
  <c r="B28" i="10" s="1"/>
  <c r="B29" i="10" s="1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41" i="10" s="1"/>
  <c r="B42" i="10" s="1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54" i="10" s="1"/>
  <c r="B55" i="10" s="1"/>
  <c r="B56" i="10" s="1"/>
  <c r="B57" i="10" s="1"/>
  <c r="B58" i="10" s="1"/>
  <c r="B59" i="10" s="1"/>
  <c r="B60" i="10" s="1"/>
  <c r="B61" i="10" s="1"/>
  <c r="B62" i="10" s="1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B74" i="10" s="1"/>
  <c r="B75" i="10" s="1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C27" i="10"/>
  <c r="C28" i="10"/>
  <c r="C29" i="10"/>
  <c r="BB29" i="22" l="1"/>
  <c r="BB30" i="22" s="1"/>
  <c r="BB31" i="22" s="1"/>
  <c r="BB32" i="22" s="1"/>
  <c r="BB33" i="22" s="1"/>
  <c r="BB34" i="22" s="1"/>
  <c r="BB35" i="22" s="1"/>
  <c r="BB36" i="22" s="1"/>
  <c r="BB37" i="22" s="1"/>
  <c r="BB38" i="22" s="1"/>
  <c r="BB39" i="22" s="1"/>
  <c r="BB40" i="22" s="1"/>
  <c r="BB41" i="22" s="1"/>
  <c r="BB42" i="22" s="1"/>
  <c r="BB43" i="22" s="1"/>
  <c r="BB44" i="22" s="1"/>
  <c r="BB45" i="22" s="1"/>
  <c r="BB46" i="22" s="1"/>
  <c r="BB47" i="22" s="1"/>
  <c r="BB48" i="22" s="1"/>
  <c r="BB49" i="22" s="1"/>
  <c r="BB50" i="22" s="1"/>
  <c r="BB51" i="22" s="1"/>
  <c r="BB52" i="22" s="1"/>
  <c r="BB53" i="22" s="1"/>
  <c r="BB54" i="22" s="1"/>
  <c r="BB55" i="22" s="1"/>
  <c r="BB56" i="22" s="1"/>
  <c r="BB57" i="22" s="1"/>
  <c r="BB58" i="22" s="1"/>
  <c r="BB59" i="22" s="1"/>
  <c r="BB60" i="22" s="1"/>
  <c r="BB61" i="22" s="1"/>
  <c r="BB62" i="22" s="1"/>
  <c r="BB63" i="22" s="1"/>
  <c r="BB64" i="22" s="1"/>
  <c r="BB65" i="22" s="1"/>
  <c r="BB66" i="22" s="1"/>
  <c r="BB67" i="22" s="1"/>
  <c r="BB68" i="22" s="1"/>
  <c r="BB69" i="22" s="1"/>
  <c r="BB70" i="22" s="1"/>
  <c r="BB71" i="22" s="1"/>
  <c r="BB72" i="22" s="1"/>
  <c r="BB73" i="22" s="1"/>
  <c r="BB74" i="22" s="1"/>
  <c r="BB75" i="22" s="1"/>
  <c r="BB76" i="22" s="1"/>
  <c r="BB77" i="22" s="1"/>
  <c r="BB78" i="22" s="1"/>
  <c r="BB79" i="22" s="1"/>
  <c r="BB80" i="22" s="1"/>
  <c r="BB81" i="22" s="1"/>
  <c r="BB82" i="22" s="1"/>
  <c r="BB83" i="22" s="1"/>
  <c r="BB84" i="22" s="1"/>
  <c r="BB85" i="22" s="1"/>
  <c r="BB86" i="22" s="1"/>
  <c r="BB87" i="22" s="1"/>
  <c r="BB88" i="22" s="1"/>
  <c r="BB89" i="22" s="1"/>
  <c r="BB90" i="22" s="1"/>
  <c r="BB91" i="22" s="1"/>
  <c r="BB92" i="22" s="1"/>
  <c r="BB93" i="22" s="1"/>
  <c r="BB94" i="22" s="1"/>
  <c r="BB95" i="22" s="1"/>
  <c r="BB96" i="22" s="1"/>
  <c r="BB97" i="22" s="1"/>
  <c r="BB98" i="22" s="1"/>
  <c r="BB99" i="22" s="1"/>
  <c r="BB100" i="22" s="1"/>
  <c r="BB101" i="22" s="1"/>
  <c r="BB102" i="22" s="1"/>
  <c r="BB103" i="22" s="1"/>
  <c r="BB104" i="22" s="1"/>
  <c r="BB105" i="22" s="1"/>
  <c r="BB106" i="22" s="1"/>
  <c r="BB107" i="22" s="1"/>
  <c r="BB108" i="22" s="1"/>
  <c r="BB109" i="22" s="1"/>
  <c r="BB110" i="22" s="1"/>
  <c r="BB111" i="22" s="1"/>
  <c r="BB112" i="22" s="1"/>
  <c r="BB113" i="22" s="1"/>
  <c r="BB114" i="22" s="1"/>
  <c r="BB115" i="22" s="1"/>
  <c r="BB116" i="22" s="1"/>
  <c r="BD117" i="22"/>
  <c r="BD118" i="22" s="1"/>
  <c r="AY29" i="21"/>
  <c r="AY30" i="21" s="1"/>
  <c r="AY31" i="21" s="1"/>
  <c r="AY32" i="21" s="1"/>
  <c r="AY33" i="21" s="1"/>
  <c r="AY34" i="21" s="1"/>
  <c r="AY35" i="21" s="1"/>
  <c r="AY36" i="21" s="1"/>
  <c r="AY37" i="21" s="1"/>
  <c r="AY38" i="21" s="1"/>
  <c r="AY39" i="21" s="1"/>
  <c r="AY40" i="21" s="1"/>
  <c r="AY41" i="21" s="1"/>
  <c r="AY42" i="21" s="1"/>
  <c r="AY43" i="21" s="1"/>
  <c r="AY44" i="21" s="1"/>
  <c r="AY45" i="21" s="1"/>
  <c r="AY46" i="21" s="1"/>
  <c r="AY47" i="21" s="1"/>
  <c r="AY48" i="21" s="1"/>
  <c r="AY49" i="21" s="1"/>
  <c r="AY50" i="21" s="1"/>
  <c r="AY51" i="21" s="1"/>
  <c r="AY52" i="21" s="1"/>
  <c r="AY53" i="21" s="1"/>
  <c r="AY54" i="21" s="1"/>
  <c r="AY55" i="21" s="1"/>
  <c r="AY56" i="21" s="1"/>
  <c r="AY57" i="21" s="1"/>
  <c r="AY58" i="21" s="1"/>
  <c r="AY59" i="21" s="1"/>
  <c r="AY60" i="21" s="1"/>
  <c r="AY61" i="21" s="1"/>
  <c r="AY62" i="21" s="1"/>
  <c r="AY63" i="21" s="1"/>
  <c r="AY64" i="21" s="1"/>
  <c r="AY65" i="21" s="1"/>
  <c r="AY66" i="21" s="1"/>
  <c r="AY67" i="21" s="1"/>
  <c r="AY68" i="21" s="1"/>
  <c r="AY69" i="21" s="1"/>
  <c r="AY70" i="21" s="1"/>
  <c r="AY71" i="21" s="1"/>
  <c r="AY72" i="21" s="1"/>
  <c r="AY73" i="21" s="1"/>
  <c r="AY74" i="21" s="1"/>
  <c r="AY75" i="21" s="1"/>
  <c r="AY76" i="21" s="1"/>
  <c r="AY77" i="21" s="1"/>
  <c r="AY78" i="21" s="1"/>
  <c r="AY79" i="21" s="1"/>
  <c r="AY80" i="21" s="1"/>
  <c r="AY81" i="21" s="1"/>
  <c r="AY82" i="21" s="1"/>
  <c r="AY83" i="21" s="1"/>
  <c r="AY84" i="21" s="1"/>
  <c r="AY85" i="21" s="1"/>
  <c r="AY86" i="21" s="1"/>
  <c r="AY87" i="21" s="1"/>
  <c r="AY88" i="21" s="1"/>
  <c r="AY89" i="21" s="1"/>
  <c r="AY90" i="21" s="1"/>
  <c r="AY91" i="21" s="1"/>
  <c r="AY92" i="21" s="1"/>
  <c r="AY93" i="21" s="1"/>
  <c r="AY94" i="21" s="1"/>
  <c r="AY95" i="21" s="1"/>
  <c r="AY96" i="21" s="1"/>
  <c r="AY97" i="21" s="1"/>
  <c r="AY98" i="21" s="1"/>
  <c r="AY99" i="21" s="1"/>
  <c r="AY100" i="21" s="1"/>
  <c r="AY101" i="21" s="1"/>
  <c r="AY102" i="21" s="1"/>
  <c r="AY103" i="21" s="1"/>
  <c r="AY104" i="21" s="1"/>
  <c r="AY105" i="21" s="1"/>
  <c r="AY106" i="21" s="1"/>
  <c r="AY107" i="21" s="1"/>
  <c r="AY108" i="21" s="1"/>
  <c r="AY109" i="21" s="1"/>
  <c r="AY110" i="21" s="1"/>
  <c r="AY111" i="21" s="1"/>
  <c r="AY112" i="21" s="1"/>
  <c r="AY113" i="21" s="1"/>
  <c r="AY114" i="21" s="1"/>
  <c r="AY115" i="21" s="1"/>
  <c r="AY116" i="21" s="1"/>
  <c r="AS29" i="20"/>
  <c r="AS30" i="20" s="1"/>
  <c r="AS31" i="20" s="1"/>
  <c r="AS32" i="20" s="1"/>
  <c r="AS33" i="20" s="1"/>
  <c r="AS34" i="20" s="1"/>
  <c r="AS35" i="20" s="1"/>
  <c r="AS36" i="20" s="1"/>
  <c r="AS37" i="20" s="1"/>
  <c r="AS38" i="20" s="1"/>
  <c r="AS39" i="20" s="1"/>
  <c r="AS40" i="20" s="1"/>
  <c r="AS41" i="20" s="1"/>
  <c r="AS42" i="20" s="1"/>
  <c r="AS43" i="20" s="1"/>
  <c r="AS44" i="20" s="1"/>
  <c r="AS45" i="20" s="1"/>
  <c r="AS46" i="20" s="1"/>
  <c r="AS47" i="20" s="1"/>
  <c r="AS48" i="20" s="1"/>
  <c r="AS49" i="20" s="1"/>
  <c r="AS50" i="20" s="1"/>
  <c r="AS51" i="20" s="1"/>
  <c r="AS52" i="20" s="1"/>
  <c r="AS53" i="20" s="1"/>
  <c r="AS54" i="20" s="1"/>
  <c r="AS55" i="20" s="1"/>
  <c r="AS56" i="20" s="1"/>
  <c r="AS57" i="20" s="1"/>
  <c r="AS58" i="20" s="1"/>
  <c r="AS59" i="20" s="1"/>
  <c r="AS60" i="20" s="1"/>
  <c r="AS61" i="20" s="1"/>
  <c r="AS62" i="20" s="1"/>
  <c r="AS63" i="20" s="1"/>
  <c r="AS64" i="20" s="1"/>
  <c r="AS65" i="20" s="1"/>
  <c r="AS66" i="20" s="1"/>
  <c r="AS67" i="20" s="1"/>
  <c r="AS68" i="20" s="1"/>
  <c r="AS69" i="20" s="1"/>
  <c r="AS70" i="20" s="1"/>
  <c r="AS71" i="20" s="1"/>
  <c r="AS72" i="20" s="1"/>
  <c r="AS73" i="20" s="1"/>
  <c r="AS74" i="20" s="1"/>
  <c r="AS75" i="20" s="1"/>
  <c r="AS76" i="20" s="1"/>
  <c r="AS77" i="20" s="1"/>
  <c r="AS78" i="20" s="1"/>
  <c r="AS79" i="20" s="1"/>
  <c r="AS80" i="20" s="1"/>
  <c r="AS81" i="20" s="1"/>
  <c r="AS82" i="20" s="1"/>
  <c r="AS83" i="20" s="1"/>
  <c r="AS84" i="20" s="1"/>
  <c r="AS85" i="20" s="1"/>
  <c r="AS86" i="20" s="1"/>
  <c r="AS87" i="20" s="1"/>
  <c r="AS88" i="20" s="1"/>
  <c r="AS89" i="20" s="1"/>
  <c r="AS90" i="20" s="1"/>
  <c r="AS91" i="20" s="1"/>
  <c r="AS92" i="20" s="1"/>
  <c r="AS93" i="20" s="1"/>
  <c r="AS94" i="20" s="1"/>
  <c r="AS95" i="20" s="1"/>
  <c r="AS96" i="20" s="1"/>
  <c r="AS97" i="20" s="1"/>
  <c r="AS98" i="20" s="1"/>
  <c r="AS99" i="20" s="1"/>
  <c r="AS100" i="20" s="1"/>
  <c r="AS101" i="20" s="1"/>
  <c r="AS102" i="20" s="1"/>
  <c r="AS103" i="20" s="1"/>
  <c r="AS104" i="20" s="1"/>
  <c r="AS105" i="20" s="1"/>
  <c r="AS106" i="20" s="1"/>
  <c r="AS107" i="20" s="1"/>
  <c r="AS108" i="20" s="1"/>
  <c r="AS109" i="20" s="1"/>
  <c r="AS110" i="20" s="1"/>
  <c r="AS111" i="20" s="1"/>
  <c r="AS112" i="20" s="1"/>
  <c r="AS113" i="20" s="1"/>
  <c r="AS114" i="20" s="1"/>
  <c r="AS115" i="20" s="1"/>
  <c r="AS116" i="20" s="1"/>
  <c r="AP32" i="19"/>
  <c r="AP33" i="19" s="1"/>
  <c r="AP34" i="19" s="1"/>
  <c r="AP35" i="19" s="1"/>
  <c r="AP36" i="19" s="1"/>
  <c r="AP37" i="19" s="1"/>
  <c r="AP38" i="19" s="1"/>
  <c r="AP39" i="19" s="1"/>
  <c r="AP40" i="19" s="1"/>
  <c r="AP41" i="19" s="1"/>
  <c r="AP42" i="19" s="1"/>
  <c r="AP43" i="19" s="1"/>
  <c r="AP44" i="19" s="1"/>
  <c r="AP45" i="19" s="1"/>
  <c r="AP46" i="19" s="1"/>
  <c r="AP47" i="19" s="1"/>
  <c r="AP48" i="19" s="1"/>
  <c r="AP49" i="19" s="1"/>
  <c r="AP50" i="19" s="1"/>
  <c r="AP51" i="19" s="1"/>
  <c r="AP52" i="19" s="1"/>
  <c r="AP53" i="19" s="1"/>
  <c r="AP54" i="19" s="1"/>
  <c r="AP55" i="19" s="1"/>
  <c r="AP56" i="19" s="1"/>
  <c r="AP57" i="19" s="1"/>
  <c r="AP58" i="19" s="1"/>
  <c r="AP59" i="19" s="1"/>
  <c r="AP60" i="19" s="1"/>
  <c r="AP61" i="19" s="1"/>
  <c r="AP62" i="19" s="1"/>
  <c r="AP63" i="19" s="1"/>
  <c r="AP64" i="19" s="1"/>
  <c r="AP65" i="19" s="1"/>
  <c r="AP66" i="19" s="1"/>
  <c r="AP67" i="19" s="1"/>
  <c r="AP68" i="19" s="1"/>
  <c r="AP69" i="19" s="1"/>
  <c r="AP70" i="19" s="1"/>
  <c r="AP71" i="19" s="1"/>
  <c r="AP72" i="19" s="1"/>
  <c r="AP73" i="19" s="1"/>
  <c r="AP74" i="19" s="1"/>
  <c r="AP75" i="19" s="1"/>
  <c r="AP76" i="19" s="1"/>
  <c r="AP77" i="19" s="1"/>
  <c r="AP78" i="19" s="1"/>
  <c r="AP79" i="19" s="1"/>
  <c r="AP80" i="19" s="1"/>
  <c r="AP81" i="19" s="1"/>
  <c r="AP82" i="19" s="1"/>
  <c r="AP83" i="19" s="1"/>
  <c r="AP84" i="19" s="1"/>
  <c r="AP85" i="19" s="1"/>
  <c r="AP86" i="19" s="1"/>
  <c r="AP87" i="19" s="1"/>
  <c r="AP88" i="19" s="1"/>
  <c r="AP89" i="19" s="1"/>
  <c r="AP90" i="19" s="1"/>
  <c r="AP91" i="19" s="1"/>
  <c r="AP92" i="19" s="1"/>
  <c r="AP93" i="19" s="1"/>
  <c r="AP94" i="19" s="1"/>
  <c r="AP95" i="19" s="1"/>
  <c r="AP96" i="19" s="1"/>
  <c r="AP97" i="19" s="1"/>
  <c r="AP98" i="19" s="1"/>
  <c r="AP99" i="19" s="1"/>
  <c r="AP100" i="19" s="1"/>
  <c r="AP101" i="19" s="1"/>
  <c r="AP102" i="19" s="1"/>
  <c r="AP103" i="19" s="1"/>
  <c r="AP104" i="19" s="1"/>
  <c r="AP105" i="19" s="1"/>
  <c r="AP106" i="19" s="1"/>
  <c r="AP107" i="19" s="1"/>
  <c r="AP108" i="19" s="1"/>
  <c r="AP109" i="19" s="1"/>
  <c r="AP110" i="19" s="1"/>
  <c r="AP111" i="19" s="1"/>
  <c r="AP112" i="19" s="1"/>
  <c r="AP113" i="19" s="1"/>
  <c r="AP114" i="19" s="1"/>
  <c r="AP115" i="19" s="1"/>
  <c r="AP116" i="19" s="1"/>
  <c r="AA29" i="17"/>
  <c r="AA30" i="17" s="1"/>
  <c r="AA31" i="17" s="1"/>
  <c r="AA32" i="17" s="1"/>
  <c r="AA33" i="17" s="1"/>
  <c r="AA34" i="17" s="1"/>
  <c r="AA35" i="17" s="1"/>
  <c r="AA36" i="17" s="1"/>
  <c r="AA37" i="17" s="1"/>
  <c r="AA38" i="17" s="1"/>
  <c r="AA39" i="17" s="1"/>
  <c r="AA40" i="17" s="1"/>
  <c r="AA41" i="17" s="1"/>
  <c r="AA42" i="17" s="1"/>
  <c r="AA43" i="17" s="1"/>
  <c r="AA44" i="17" s="1"/>
  <c r="AA45" i="17" s="1"/>
  <c r="AA46" i="17" s="1"/>
  <c r="AA47" i="17" s="1"/>
  <c r="AA48" i="17" s="1"/>
  <c r="AA49" i="17" s="1"/>
  <c r="AA50" i="17" s="1"/>
  <c r="AA51" i="17" s="1"/>
  <c r="AA52" i="17" s="1"/>
  <c r="AA53" i="17" s="1"/>
  <c r="AA54" i="17" s="1"/>
  <c r="AA55" i="17" s="1"/>
  <c r="AA56" i="17" s="1"/>
  <c r="AA57" i="17" s="1"/>
  <c r="AA58" i="17" s="1"/>
  <c r="AA59" i="17" s="1"/>
  <c r="AA60" i="17" s="1"/>
  <c r="AA61" i="17" s="1"/>
  <c r="AA62" i="17" s="1"/>
  <c r="AA63" i="17" s="1"/>
  <c r="AA64" i="17" s="1"/>
  <c r="AA65" i="17" s="1"/>
  <c r="AA66" i="17" s="1"/>
  <c r="AA67" i="17" s="1"/>
  <c r="AA68" i="17" s="1"/>
  <c r="AA69" i="17" s="1"/>
  <c r="AA70" i="17" s="1"/>
  <c r="AA71" i="17" s="1"/>
  <c r="AA72" i="17" s="1"/>
  <c r="AA73" i="17" s="1"/>
  <c r="AA74" i="17" s="1"/>
  <c r="AA75" i="17" s="1"/>
  <c r="AA76" i="17" s="1"/>
  <c r="AA77" i="17" s="1"/>
  <c r="AA78" i="17" s="1"/>
  <c r="AA79" i="17" s="1"/>
  <c r="AA80" i="17" s="1"/>
  <c r="AA81" i="17" s="1"/>
  <c r="AA82" i="17" s="1"/>
  <c r="AA83" i="17" s="1"/>
  <c r="AA84" i="17" s="1"/>
  <c r="AA85" i="17" s="1"/>
  <c r="AA86" i="17" s="1"/>
  <c r="AA87" i="17" s="1"/>
  <c r="AA88" i="17" s="1"/>
  <c r="AA89" i="17" s="1"/>
  <c r="AA90" i="17" s="1"/>
  <c r="AA91" i="17" s="1"/>
  <c r="AA92" i="17" s="1"/>
  <c r="AA93" i="17" s="1"/>
  <c r="AA94" i="17" s="1"/>
  <c r="AA95" i="17" s="1"/>
  <c r="AA96" i="17" s="1"/>
  <c r="AA97" i="17" s="1"/>
  <c r="AA98" i="17" s="1"/>
  <c r="AA99" i="17" s="1"/>
  <c r="AA100" i="17" s="1"/>
  <c r="AA101" i="17" s="1"/>
  <c r="AA102" i="17" s="1"/>
  <c r="AA103" i="17" s="1"/>
  <c r="AA104" i="17" s="1"/>
  <c r="AA105" i="17" s="1"/>
  <c r="AA106" i="17" s="1"/>
  <c r="AA107" i="17" s="1"/>
  <c r="AA108" i="17" s="1"/>
  <c r="AA109" i="17" s="1"/>
  <c r="AA110" i="17" s="1"/>
  <c r="AA111" i="17" s="1"/>
  <c r="AA112" i="17" s="1"/>
  <c r="AA113" i="17" s="1"/>
  <c r="AA114" i="17" s="1"/>
  <c r="AA115" i="17" s="1"/>
  <c r="AA116" i="17" s="1"/>
  <c r="C30" i="10"/>
  <c r="C31" i="10" s="1"/>
  <c r="C32" i="10" s="1"/>
  <c r="C33" i="10" s="1"/>
  <c r="C34" i="10" s="1"/>
  <c r="C35" i="10" s="1"/>
  <c r="C36" i="10" s="1"/>
  <c r="C37" i="10" s="1"/>
  <c r="C38" i="10" s="1"/>
  <c r="C39" i="10" s="1"/>
  <c r="C40" i="10" s="1"/>
  <c r="C41" i="10" s="1"/>
  <c r="C42" i="10" s="1"/>
  <c r="C43" i="10" s="1"/>
  <c r="C44" i="10" s="1"/>
  <c r="C45" i="10" s="1"/>
  <c r="C46" i="10" s="1"/>
  <c r="C47" i="10" s="1"/>
  <c r="C48" i="10" s="1"/>
  <c r="C49" i="10" s="1"/>
  <c r="C50" i="10" s="1"/>
  <c r="C51" i="10" s="1"/>
  <c r="C52" i="10" s="1"/>
  <c r="C53" i="10" s="1"/>
  <c r="C54" i="10" s="1"/>
  <c r="C55" i="10" s="1"/>
  <c r="C56" i="10" s="1"/>
  <c r="E87" i="10"/>
  <c r="E88" i="10" s="1"/>
  <c r="BC117" i="22" l="1"/>
  <c r="BC118" i="22" s="1"/>
  <c r="BE117" i="22"/>
  <c r="BE118" i="22" s="1"/>
  <c r="BB117" i="21"/>
  <c r="BB118" i="21" s="1"/>
  <c r="BA117" i="21"/>
  <c r="BA118" i="21" s="1"/>
  <c r="AZ117" i="21"/>
  <c r="AZ118" i="21" s="1"/>
  <c r="AT117" i="20"/>
  <c r="AT118" i="20" s="1"/>
  <c r="AV117" i="20"/>
  <c r="AV118" i="20" s="1"/>
  <c r="AU117" i="20"/>
  <c r="AU118" i="20" s="1"/>
  <c r="AR117" i="19"/>
  <c r="AR118" i="19" s="1"/>
  <c r="AQ117" i="19"/>
  <c r="AQ118" i="19" s="1"/>
  <c r="AS117" i="19"/>
  <c r="AS118" i="19" s="1"/>
  <c r="AC117" i="17"/>
  <c r="AC118" i="17" s="1"/>
  <c r="AB117" i="17"/>
  <c r="AB118" i="17" s="1"/>
  <c r="AD117" i="17"/>
  <c r="AD118" i="17" s="1"/>
  <c r="D87" i="10"/>
  <c r="D88" i="10" s="1"/>
  <c r="F88" i="10" l="1"/>
  <c r="G88" i="10"/>
  <c r="Q3" i="9" l="1"/>
  <c r="Q10" i="9" s="1"/>
  <c r="R3" i="9"/>
  <c r="S3" i="9"/>
  <c r="Q4" i="9"/>
  <c r="R4" i="9"/>
  <c r="S4" i="9"/>
  <c r="Q5" i="9"/>
  <c r="R5" i="9"/>
  <c r="S5" i="9"/>
  <c r="S10" i="9" s="1"/>
  <c r="Q6" i="9"/>
  <c r="R6" i="9"/>
  <c r="S6" i="9"/>
  <c r="Q7" i="9"/>
  <c r="R7" i="9"/>
  <c r="S7" i="9"/>
  <c r="Q8" i="9"/>
  <c r="R8" i="9"/>
  <c r="S8" i="9"/>
  <c r="R10" i="9" l="1"/>
  <c r="Q11" i="9" s="1"/>
  <c r="Q3" i="8"/>
  <c r="R3" i="8"/>
  <c r="S3" i="8"/>
  <c r="Q4" i="8"/>
  <c r="R4" i="8"/>
  <c r="S4" i="8"/>
  <c r="S10" i="8" s="1"/>
  <c r="Q5" i="8"/>
  <c r="R5" i="8"/>
  <c r="R10" i="8" s="1"/>
  <c r="S5" i="8"/>
  <c r="Q6" i="8"/>
  <c r="R6" i="8"/>
  <c r="S6" i="8"/>
  <c r="Q7" i="8"/>
  <c r="R7" i="8"/>
  <c r="S7" i="8"/>
  <c r="Q8" i="8"/>
  <c r="R8" i="8"/>
  <c r="S8" i="8"/>
  <c r="Q12" i="9" l="1"/>
  <c r="Q16" i="9" s="1"/>
  <c r="Q10" i="8"/>
  <c r="Q12" i="8" s="1"/>
  <c r="Q16" i="8" s="1"/>
  <c r="Q3" i="7"/>
  <c r="R3" i="7"/>
  <c r="S3" i="7"/>
  <c r="Q4" i="7"/>
  <c r="R4" i="7"/>
  <c r="S4" i="7"/>
  <c r="Q5" i="7"/>
  <c r="R5" i="7"/>
  <c r="S5" i="7"/>
  <c r="Q6" i="7"/>
  <c r="R6" i="7"/>
  <c r="S6" i="7"/>
  <c r="Q7" i="7"/>
  <c r="R7" i="7"/>
  <c r="S7" i="7"/>
  <c r="Q8" i="7"/>
  <c r="R8" i="7"/>
  <c r="S8" i="7"/>
  <c r="Q11" i="8" l="1"/>
  <c r="S10" i="7"/>
  <c r="R10" i="7"/>
  <c r="Q10" i="7"/>
  <c r="Q11" i="7" s="1"/>
  <c r="Q3" i="6"/>
  <c r="Q10" i="6" s="1"/>
  <c r="R3" i="6"/>
  <c r="S3" i="6"/>
  <c r="Q4" i="6"/>
  <c r="R4" i="6"/>
  <c r="S4" i="6"/>
  <c r="S10" i="6" s="1"/>
  <c r="Q5" i="6"/>
  <c r="R5" i="6"/>
  <c r="S5" i="6"/>
  <c r="Q6" i="6"/>
  <c r="R6" i="6"/>
  <c r="S6" i="6"/>
  <c r="Q7" i="6"/>
  <c r="R7" i="6"/>
  <c r="S7" i="6"/>
  <c r="Q8" i="6"/>
  <c r="R8" i="6"/>
  <c r="S8" i="6"/>
  <c r="Q12" i="7" l="1"/>
  <c r="Q16" i="7" s="1"/>
  <c r="R10" i="6"/>
  <c r="Q11" i="6" s="1"/>
  <c r="Q12" i="6"/>
  <c r="Q16" i="6" s="1"/>
  <c r="Q3" i="5"/>
  <c r="R3" i="5"/>
  <c r="S3" i="5"/>
  <c r="Q4" i="5"/>
  <c r="R4" i="5"/>
  <c r="R10" i="5" s="1"/>
  <c r="S4" i="5"/>
  <c r="S10" i="5" s="1"/>
  <c r="Q5" i="5"/>
  <c r="R5" i="5"/>
  <c r="S5" i="5"/>
  <c r="Q6" i="5"/>
  <c r="R6" i="5"/>
  <c r="S6" i="5"/>
  <c r="Q7" i="5"/>
  <c r="R7" i="5"/>
  <c r="S7" i="5"/>
  <c r="Q8" i="5"/>
  <c r="R8" i="5"/>
  <c r="S8" i="5"/>
  <c r="Q10" i="5" l="1"/>
  <c r="Q12" i="5" s="1"/>
  <c r="Q16" i="5" s="1"/>
  <c r="Q3" i="4"/>
  <c r="R3" i="4"/>
  <c r="S3" i="4"/>
  <c r="Q4" i="4"/>
  <c r="R4" i="4"/>
  <c r="S4" i="4"/>
  <c r="Q5" i="4"/>
  <c r="R5" i="4"/>
  <c r="S5" i="4"/>
  <c r="Q6" i="4"/>
  <c r="R6" i="4"/>
  <c r="S6" i="4"/>
  <c r="Q7" i="4"/>
  <c r="R7" i="4"/>
  <c r="S7" i="4"/>
  <c r="S10" i="4" s="1"/>
  <c r="Q8" i="4"/>
  <c r="R8" i="4"/>
  <c r="S8" i="4"/>
  <c r="Q11" i="5" l="1"/>
  <c r="Q10" i="4"/>
  <c r="R10" i="4"/>
  <c r="Q12" i="4"/>
  <c r="Q16" i="4" s="1"/>
  <c r="Q11" i="4"/>
  <c r="S8" i="3"/>
  <c r="R8" i="3"/>
  <c r="Q8" i="3"/>
  <c r="R5" i="3" l="1"/>
  <c r="S5" i="3"/>
  <c r="R6" i="3"/>
  <c r="S6" i="3"/>
  <c r="R7" i="3"/>
  <c r="S7" i="3"/>
  <c r="Q7" i="3"/>
  <c r="Q6" i="3"/>
  <c r="Q5" i="3"/>
  <c r="R4" i="3"/>
  <c r="S4" i="3"/>
  <c r="Q4" i="3"/>
  <c r="S3" i="3"/>
  <c r="R3" i="3"/>
  <c r="Q3" i="3"/>
  <c r="R10" i="3" l="1"/>
  <c r="S10" i="3"/>
  <c r="Q10" i="3"/>
  <c r="Q12" i="3" l="1"/>
  <c r="Q16" i="3" s="1"/>
  <c r="Q11" i="3"/>
</calcChain>
</file>

<file path=xl/sharedStrings.xml><?xml version="1.0" encoding="utf-8"?>
<sst xmlns="http://schemas.openxmlformats.org/spreadsheetml/2006/main" count="7136" uniqueCount="185">
  <si>
    <t>G</t>
  </si>
  <si>
    <t>H</t>
  </si>
  <si>
    <t>R1</t>
  </si>
  <si>
    <t>R2</t>
  </si>
  <si>
    <t>R3</t>
  </si>
  <si>
    <t>time [s]</t>
  </si>
  <si>
    <t>StabW</t>
  </si>
  <si>
    <t>raw activity</t>
  </si>
  <si>
    <t>Average activity</t>
  </si>
  <si>
    <t>Conversion</t>
  </si>
  <si>
    <t>Lagtime [340]</t>
  </si>
  <si>
    <t>?????</t>
  </si>
  <si>
    <t>t at Max V [340]</t>
  </si>
  <si>
    <t>R-Squared [340]</t>
  </si>
  <si>
    <t>Max V [340]</t>
  </si>
  <si>
    <t>F</t>
  </si>
  <si>
    <t>E</t>
  </si>
  <si>
    <t>D</t>
  </si>
  <si>
    <t>C</t>
  </si>
  <si>
    <t>B</t>
  </si>
  <si>
    <t>A</t>
  </si>
  <si>
    <t>Results</t>
  </si>
  <si>
    <t>Stabwn</t>
  </si>
  <si>
    <t>MW</t>
  </si>
  <si>
    <t>H12</t>
  </si>
  <si>
    <t>H11</t>
  </si>
  <si>
    <t>H10</t>
  </si>
  <si>
    <t>H9</t>
  </si>
  <si>
    <t>H8</t>
  </si>
  <si>
    <t>H7</t>
  </si>
  <si>
    <t>H6</t>
  </si>
  <si>
    <t>H5</t>
  </si>
  <si>
    <t>H4</t>
  </si>
  <si>
    <t>H3</t>
  </si>
  <si>
    <t>H2</t>
  </si>
  <si>
    <t>H1</t>
  </si>
  <si>
    <t>G12</t>
  </si>
  <si>
    <t>G11</t>
  </si>
  <si>
    <t>G10</t>
  </si>
  <si>
    <t>G9</t>
  </si>
  <si>
    <t>G8</t>
  </si>
  <si>
    <t>G7</t>
  </si>
  <si>
    <t>G6</t>
  </si>
  <si>
    <t>G5</t>
  </si>
  <si>
    <t>G4</t>
  </si>
  <si>
    <t>G3</t>
  </si>
  <si>
    <t>G2</t>
  </si>
  <si>
    <t>G1</t>
  </si>
  <si>
    <t>F12</t>
  </si>
  <si>
    <t>F11</t>
  </si>
  <si>
    <t>F10</t>
  </si>
  <si>
    <t>F9</t>
  </si>
  <si>
    <t>F8</t>
  </si>
  <si>
    <t>F7</t>
  </si>
  <si>
    <t>F6</t>
  </si>
  <si>
    <t>F5</t>
  </si>
  <si>
    <t>F4</t>
  </si>
  <si>
    <t>F3</t>
  </si>
  <si>
    <t>F2</t>
  </si>
  <si>
    <t>F1</t>
  </si>
  <si>
    <t>E12</t>
  </si>
  <si>
    <t>E11</t>
  </si>
  <si>
    <t>E10</t>
  </si>
  <si>
    <t>E9</t>
  </si>
  <si>
    <t>E8</t>
  </si>
  <si>
    <t>E7</t>
  </si>
  <si>
    <t>E6</t>
  </si>
  <si>
    <t>E5</t>
  </si>
  <si>
    <t>E4</t>
  </si>
  <si>
    <t>E3</t>
  </si>
  <si>
    <t>E2</t>
  </si>
  <si>
    <t>E1</t>
  </si>
  <si>
    <t>D12</t>
  </si>
  <si>
    <t>D11</t>
  </si>
  <si>
    <t>D10</t>
  </si>
  <si>
    <t>D9</t>
  </si>
  <si>
    <t>D8</t>
  </si>
  <si>
    <t>D7</t>
  </si>
  <si>
    <t>D6</t>
  </si>
  <si>
    <t>D5</t>
  </si>
  <si>
    <t>D4</t>
  </si>
  <si>
    <t>D3</t>
  </si>
  <si>
    <t>D2</t>
  </si>
  <si>
    <t>D1</t>
  </si>
  <si>
    <t>C12</t>
  </si>
  <si>
    <t>C11</t>
  </si>
  <si>
    <t>C10</t>
  </si>
  <si>
    <t>C9</t>
  </si>
  <si>
    <t>C8</t>
  </si>
  <si>
    <t>C7</t>
  </si>
  <si>
    <t>C6</t>
  </si>
  <si>
    <t>C5</t>
  </si>
  <si>
    <t>C4</t>
  </si>
  <si>
    <t>C3</t>
  </si>
  <si>
    <t>C2</t>
  </si>
  <si>
    <t>C1</t>
  </si>
  <si>
    <t>B12</t>
  </si>
  <si>
    <t>B11</t>
  </si>
  <si>
    <t>B10</t>
  </si>
  <si>
    <t>B9</t>
  </si>
  <si>
    <t>B8</t>
  </si>
  <si>
    <t>B7</t>
  </si>
  <si>
    <t>B6</t>
  </si>
  <si>
    <t>B5</t>
  </si>
  <si>
    <t>B4</t>
  </si>
  <si>
    <t>B3</t>
  </si>
  <si>
    <t>B2</t>
  </si>
  <si>
    <t>B1</t>
  </si>
  <si>
    <t>A12</t>
  </si>
  <si>
    <t>A11</t>
  </si>
  <si>
    <t>A10</t>
  </si>
  <si>
    <t>A9</t>
  </si>
  <si>
    <t>A8</t>
  </si>
  <si>
    <t>A7</t>
  </si>
  <si>
    <t>A6</t>
  </si>
  <si>
    <t>A5</t>
  </si>
  <si>
    <t>A4</t>
  </si>
  <si>
    <t>A3</t>
  </si>
  <si>
    <t>untreated</t>
  </si>
  <si>
    <t>T° 340</t>
  </si>
  <si>
    <t>Time</t>
  </si>
  <si>
    <t>End Kinetic</t>
  </si>
  <si>
    <t>Read Speed: Normal,  Delay: 100 msec,  Measurements/Data Point: 8</t>
  </si>
  <si>
    <t>Wavelengths:  340</t>
  </si>
  <si>
    <t>A1..A2</t>
  </si>
  <si>
    <t>Absorbance Endpoint</t>
  </si>
  <si>
    <t xml:space="preserve">    Read</t>
  </si>
  <si>
    <t>Runtime 0:04:00 (HH:MM:SS), Interval 0:00:04, 61 Reads</t>
  </si>
  <si>
    <t>Start Kinetic</t>
  </si>
  <si>
    <t>Eject plate on completion</t>
  </si>
  <si>
    <t>96 WELL PLATE (Use plate lid)</t>
  </si>
  <si>
    <t>Plate Type</t>
  </si>
  <si>
    <t>Procedure Details</t>
  </si>
  <si>
    <t>Reader</t>
  </si>
  <si>
    <t>Reading Type</t>
  </si>
  <si>
    <t>191204C</t>
  </si>
  <si>
    <t>Reader Serial Number:</t>
  </si>
  <si>
    <t>Epoch</t>
  </si>
  <si>
    <t>Reader Type:</t>
  </si>
  <si>
    <t>Date</t>
  </si>
  <si>
    <t>Plate 1</t>
  </si>
  <si>
    <t>Plate Number</t>
  </si>
  <si>
    <t>Protocol File Path:</t>
  </si>
  <si>
    <t>Experiment File Path:</t>
  </si>
  <si>
    <t>3.08.01</t>
  </si>
  <si>
    <t>Software Version</t>
  </si>
  <si>
    <t>60 s</t>
  </si>
  <si>
    <t>A2</t>
  </si>
  <si>
    <t>A1</t>
  </si>
  <si>
    <t>96 WELL PLATE</t>
  </si>
  <si>
    <t>90 s</t>
  </si>
  <si>
    <t>A6..A8</t>
  </si>
  <si>
    <t>A9..A11</t>
  </si>
  <si>
    <t>Runtime 0:06:00 (HH:MM:SS), Interval 0:00:04, 91 Reads</t>
  </si>
  <si>
    <t>120 s</t>
  </si>
  <si>
    <t>B1..B3</t>
  </si>
  <si>
    <t>B4..B6</t>
  </si>
  <si>
    <t>180 s</t>
  </si>
  <si>
    <t>B10..B12</t>
  </si>
  <si>
    <t>300 s</t>
  </si>
  <si>
    <t>C1..C3</t>
  </si>
  <si>
    <t>300s</t>
  </si>
  <si>
    <t>C4..C6</t>
  </si>
  <si>
    <t>600 s</t>
  </si>
  <si>
    <t>D4..D6</t>
  </si>
  <si>
    <t>D7..D9</t>
  </si>
  <si>
    <t>E1..E3</t>
  </si>
  <si>
    <t>E4..E6</t>
  </si>
  <si>
    <t>raw data</t>
  </si>
  <si>
    <t>replicate</t>
  </si>
  <si>
    <t>residual activity [%]</t>
  </si>
  <si>
    <t>mean</t>
  </si>
  <si>
    <t>D10..D12</t>
  </si>
  <si>
    <t>STABWN</t>
  </si>
  <si>
    <t>immobilized</t>
  </si>
  <si>
    <t>treatment time [s]</t>
  </si>
  <si>
    <t>Residual activity [%]</t>
  </si>
  <si>
    <t>2100R1</t>
  </si>
  <si>
    <t>2100R2</t>
  </si>
  <si>
    <t>2100R3</t>
  </si>
  <si>
    <t>3600R1</t>
  </si>
  <si>
    <t>3600R2</t>
  </si>
  <si>
    <t>3600R3</t>
  </si>
  <si>
    <t>free</t>
  </si>
  <si>
    <t>Protection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</si>
</sst>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rgb="FF27413E"/>
      <name val="Arial"/>
      <family val="2"/>
    </font>
    <font>
      <b/>
      <u/>
      <sz val="10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6"/>
      <name val="Calibri"/>
      <family val="2"/>
      <scheme val="minor"/>
    </font>
    <font>
      <sz val="11"/>
      <color theme="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49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5" fillId="3" borderId="0" xfId="0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0" fillId="0" borderId="2" xfId="0" applyBorder="1"/>
    <xf numFmtId="0" fontId="5" fillId="3" borderId="2" xfId="0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1"/>
    <xf numFmtId="0" fontId="3" fillId="0" borderId="4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21" fontId="3" fillId="0" borderId="4" xfId="1" applyNumberFormat="1" applyFont="1" applyBorder="1" applyAlignment="1">
      <alignment horizontal="center" vertical="center" wrapText="1"/>
    </xf>
    <xf numFmtId="21" fontId="3" fillId="0" borderId="6" xfId="1" applyNumberFormat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6" fillId="2" borderId="1" xfId="1" applyFill="1" applyBorder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0" fontId="8" fillId="0" borderId="0" xfId="1" applyFont="1" applyAlignment="1">
      <alignment horizontal="left" vertical="center" wrapText="1"/>
    </xf>
    <xf numFmtId="21" fontId="6" fillId="0" borderId="0" xfId="1" applyNumberFormat="1"/>
    <xf numFmtId="14" fontId="6" fillId="0" borderId="0" xfId="1" applyNumberFormat="1"/>
    <xf numFmtId="21" fontId="3" fillId="0" borderId="1" xfId="1" applyNumberFormat="1" applyFont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0" xfId="0" applyFont="1"/>
    <xf numFmtId="0" fontId="7" fillId="2" borderId="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9" fillId="0" borderId="0" xfId="2" applyFont="1" applyAlignment="1">
      <alignment horizontal="center"/>
    </xf>
    <xf numFmtId="0" fontId="9" fillId="0" borderId="0" xfId="2" applyFont="1"/>
    <xf numFmtId="0" fontId="1" fillId="0" borderId="0" xfId="2"/>
    <xf numFmtId="0" fontId="9" fillId="0" borderId="0" xfId="2" applyFont="1" applyFill="1"/>
    <xf numFmtId="9" fontId="1" fillId="0" borderId="0" xfId="2" applyNumberFormat="1"/>
  </cellXfs>
  <cellStyles count="3">
    <cellStyle name="Standard" xfId="0" builtinId="0"/>
    <cellStyle name="Standard 2" xfId="1" xr:uid="{B33AC543-21E6-3C4C-8211-980E8205EAB6}"/>
    <cellStyle name="Standard 3" xfId="2" xr:uid="{F16C8380-504C-B344-9ED0-9A1437533A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LdhA_immo_untreated!$Q$2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LdhA_immo_untreated!$P$3:$P$8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LdhA_immo_untreated!$Q$3:$Q$8</c:f>
              <c:numCache>
                <c:formatCode>General</c:formatCode>
                <c:ptCount val="6"/>
                <c:pt idx="0">
                  <c:v>0.56799999999999995</c:v>
                </c:pt>
                <c:pt idx="1">
                  <c:v>0.49</c:v>
                </c:pt>
                <c:pt idx="2">
                  <c:v>0.436</c:v>
                </c:pt>
                <c:pt idx="3">
                  <c:v>0.38</c:v>
                </c:pt>
                <c:pt idx="4">
                  <c:v>0.34100000000000003</c:v>
                </c:pt>
                <c:pt idx="5">
                  <c:v>0.27900000000000003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AD-4CFD-8127-49FB0A916624}"/>
            </c:ext>
          </c:extLst>
        </c:ser>
        <c:ser>
          <c:idx val="1"/>
          <c:order val="1"/>
          <c:tx>
            <c:strRef>
              <c:f>LdhA_immo_untreated!$R$2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LdhA_immo_untreated!$P$3:$P$8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LdhA_immo_untreated!$R$3:$R$8</c:f>
              <c:numCache>
                <c:formatCode>General</c:formatCode>
                <c:ptCount val="6"/>
                <c:pt idx="0">
                  <c:v>0.54600000000000004</c:v>
                </c:pt>
                <c:pt idx="1">
                  <c:v>0.5</c:v>
                </c:pt>
                <c:pt idx="2">
                  <c:v>0.45800000000000002</c:v>
                </c:pt>
                <c:pt idx="3">
                  <c:v>0.41199999999999998</c:v>
                </c:pt>
                <c:pt idx="4">
                  <c:v>0.375</c:v>
                </c:pt>
                <c:pt idx="5">
                  <c:v>0.32400000000000001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67-402C-AABF-E19F839600DF}"/>
            </c:ext>
          </c:extLst>
        </c:ser>
        <c:ser>
          <c:idx val="2"/>
          <c:order val="2"/>
          <c:tx>
            <c:strRef>
              <c:f>LdhA_immo_untreated!$S$2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LdhA_immo_untreated!$P$3:$P$8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LdhA_immo_untreated!$S$3:$S$8</c:f>
              <c:numCache>
                <c:formatCode>General</c:formatCode>
                <c:ptCount val="6"/>
                <c:pt idx="0">
                  <c:v>0.54600000000000004</c:v>
                </c:pt>
                <c:pt idx="1">
                  <c:v>0.48799999999999999</c:v>
                </c:pt>
                <c:pt idx="2">
                  <c:v>0.439</c:v>
                </c:pt>
                <c:pt idx="3">
                  <c:v>0.38800000000000001</c:v>
                </c:pt>
                <c:pt idx="4">
                  <c:v>0.34200000000000003</c:v>
                </c:pt>
                <c:pt idx="5">
                  <c:v>0.28799999999999998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67-402C-AABF-E19F83960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A405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LdhA_stability!$B$1</c:f>
              <c:strCache>
                <c:ptCount val="1"/>
                <c:pt idx="0">
                  <c:v>immobilized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LdhA_stability!$D$3:$D$6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4.3518046334035629</c:v>
                  </c:pt>
                  <c:pt idx="2">
                    <c:v>5.5352261053252203</c:v>
                  </c:pt>
                  <c:pt idx="3">
                    <c:v>6.5439594089284547</c:v>
                  </c:pt>
                </c:numCache>
              </c:numRef>
            </c:plus>
            <c:minus>
              <c:numRef>
                <c:f>LdhA_stability!$D$3:$D$6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4.3518046334035629</c:v>
                  </c:pt>
                  <c:pt idx="2">
                    <c:v>5.5352261053252203</c:v>
                  </c:pt>
                  <c:pt idx="3">
                    <c:v>6.5439594089284547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[2]Tabelle3!$B$2:$B$5</c:f>
              <c:numCache>
                <c:formatCode>General</c:formatCode>
                <c:ptCount val="4"/>
                <c:pt idx="0">
                  <c:v>0</c:v>
                </c:pt>
                <c:pt idx="1">
                  <c:v>900</c:v>
                </c:pt>
                <c:pt idx="2">
                  <c:v>2100</c:v>
                </c:pt>
                <c:pt idx="3">
                  <c:v>3600</c:v>
                </c:pt>
              </c:numCache>
            </c:numRef>
          </c:xVal>
          <c:yVal>
            <c:numRef>
              <c:f>LdhA_stability!$C$3:$C$6</c:f>
              <c:numCache>
                <c:formatCode>General</c:formatCode>
                <c:ptCount val="4"/>
                <c:pt idx="0">
                  <c:v>100</c:v>
                </c:pt>
                <c:pt idx="1">
                  <c:v>93.568251796099887</c:v>
                </c:pt>
                <c:pt idx="2">
                  <c:v>81.336376315455837</c:v>
                </c:pt>
                <c:pt idx="3">
                  <c:v>59.395207303157115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1B-7441-BC8A-C69A01042D69}"/>
            </c:ext>
          </c:extLst>
        </c:ser>
        <c:ser>
          <c:idx val="1"/>
          <c:order val="1"/>
          <c:tx>
            <c:strRef>
              <c:f>LdhA_stability!$B$9</c:f>
              <c:strCache>
                <c:ptCount val="1"/>
                <c:pt idx="0">
                  <c:v>free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LdhA_stability!$D$10:$D$16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11.975010498580918</c:v>
                  </c:pt>
                  <c:pt idx="2">
                    <c:v>3.6562491216313751</c:v>
                  </c:pt>
                  <c:pt idx="3">
                    <c:v>1.2659936583996749</c:v>
                  </c:pt>
                  <c:pt idx="4">
                    <c:v>0.81989939948876067</c:v>
                  </c:pt>
                  <c:pt idx="5">
                    <c:v>2.944207162178492</c:v>
                  </c:pt>
                  <c:pt idx="6">
                    <c:v>0.55246661077140413</c:v>
                  </c:pt>
                </c:numCache>
              </c:numRef>
            </c:plus>
            <c:minus>
              <c:numRef>
                <c:f>LdhA_stability!$D$10:$D$16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11.975010498580918</c:v>
                  </c:pt>
                  <c:pt idx="2">
                    <c:v>3.6562491216313751</c:v>
                  </c:pt>
                  <c:pt idx="3">
                    <c:v>1.2659936583996749</c:v>
                  </c:pt>
                  <c:pt idx="4">
                    <c:v>0.81989939948876067</c:v>
                  </c:pt>
                  <c:pt idx="5">
                    <c:v>2.944207162178492</c:v>
                  </c:pt>
                  <c:pt idx="6">
                    <c:v>0.55246661077140413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LdhA_stability!$B$10:$B$16</c:f>
              <c:numCache>
                <c:formatCode>General</c:formatCode>
                <c:ptCount val="7"/>
                <c:pt idx="0">
                  <c:v>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180</c:v>
                </c:pt>
                <c:pt idx="5">
                  <c:v>300</c:v>
                </c:pt>
                <c:pt idx="6">
                  <c:v>600</c:v>
                </c:pt>
              </c:numCache>
            </c:numRef>
          </c:xVal>
          <c:yVal>
            <c:numRef>
              <c:f>LdhA_stability!$C$10:$C$16</c:f>
              <c:numCache>
                <c:formatCode>General</c:formatCode>
                <c:ptCount val="7"/>
                <c:pt idx="0">
                  <c:v>100</c:v>
                </c:pt>
                <c:pt idx="1">
                  <c:v>75.731176037734983</c:v>
                </c:pt>
                <c:pt idx="2">
                  <c:v>45.65770026708671</c:v>
                </c:pt>
                <c:pt idx="3">
                  <c:v>36.196423114750218</c:v>
                </c:pt>
                <c:pt idx="4">
                  <c:v>30.957704895359143</c:v>
                </c:pt>
                <c:pt idx="5">
                  <c:v>27.349204190318702</c:v>
                </c:pt>
                <c:pt idx="6">
                  <c:v>5.0076563809648391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1B-7441-BC8A-C69A01042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751152"/>
        <c:axId val="302589632"/>
      </c:scatterChart>
      <c:valAx>
        <c:axId val="302751152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treatment</a:t>
                </a:r>
                <a:r>
                  <a:rPr lang="de-DE" baseline="0"/>
                  <a:t> time [s]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2589632"/>
        <c:crosses val="autoZero"/>
        <c:crossBetween val="midCat"/>
      </c:valAx>
      <c:valAx>
        <c:axId val="3025896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residual activity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275115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'LdhA_70%'!$A$2:$A$3</c:f>
              <c:numCache>
                <c:formatCode>General</c:formatCode>
                <c:ptCount val="2"/>
                <c:pt idx="0">
                  <c:v>2100</c:v>
                </c:pt>
                <c:pt idx="1">
                  <c:v>3600</c:v>
                </c:pt>
              </c:numCache>
            </c:numRef>
          </c:xVal>
          <c:yVal>
            <c:numRef>
              <c:f>'LdhA_70%'!$B$2:$B$3</c:f>
              <c:numCache>
                <c:formatCode>General</c:formatCode>
                <c:ptCount val="2"/>
                <c:pt idx="0">
                  <c:v>81.336376315455837</c:v>
                </c:pt>
                <c:pt idx="1">
                  <c:v>59.395207303157115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68-BC4E-A6F6-18B118EC0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4777104"/>
        <c:axId val="1008024672"/>
      </c:scatterChart>
      <c:valAx>
        <c:axId val="98477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8024672"/>
        <c:crosses val="autoZero"/>
        <c:crossBetween val="midCat"/>
      </c:valAx>
      <c:valAx>
        <c:axId val="1008024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4777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'LdhA_70%'!$A$7:$A$8</c:f>
              <c:numCache>
                <c:formatCode>General</c:formatCode>
                <c:ptCount val="2"/>
                <c:pt idx="0">
                  <c:v>60</c:v>
                </c:pt>
                <c:pt idx="1">
                  <c:v>90</c:v>
                </c:pt>
              </c:numCache>
            </c:numRef>
          </c:xVal>
          <c:yVal>
            <c:numRef>
              <c:f>'LdhA_70%'!$B$7:$B$8</c:f>
              <c:numCache>
                <c:formatCode>General</c:formatCode>
                <c:ptCount val="2"/>
                <c:pt idx="0">
                  <c:v>75.731176037734983</c:v>
                </c:pt>
                <c:pt idx="1">
                  <c:v>45.65770026708671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C4-F549-8973-0955A99C5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4376032"/>
        <c:axId val="1010186016"/>
      </c:scatterChart>
      <c:valAx>
        <c:axId val="984376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0186016"/>
        <c:crosses val="autoZero"/>
        <c:crossBetween val="midCat"/>
      </c:valAx>
      <c:valAx>
        <c:axId val="1010186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4376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LdhA_immo_P2100R1!$Q$2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LdhA_immo_P2100R1!$P$3:$P$8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LdhA_immo_P2100R1!$Q$3:$Q$8</c:f>
              <c:numCache>
                <c:formatCode>General</c:formatCode>
                <c:ptCount val="6"/>
                <c:pt idx="0">
                  <c:v>0.55500000000000005</c:v>
                </c:pt>
                <c:pt idx="1">
                  <c:v>0.52200000000000002</c:v>
                </c:pt>
                <c:pt idx="2">
                  <c:v>0.50600000000000001</c:v>
                </c:pt>
                <c:pt idx="3">
                  <c:v>0.5</c:v>
                </c:pt>
                <c:pt idx="4">
                  <c:v>0.46800000000000003</c:v>
                </c:pt>
                <c:pt idx="5">
                  <c:v>0.42899999999999999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01-994B-8D8C-E6307708140C}"/>
            </c:ext>
          </c:extLst>
        </c:ser>
        <c:ser>
          <c:idx val="1"/>
          <c:order val="1"/>
          <c:tx>
            <c:strRef>
              <c:f>LdhA_immo_P2100R1!$R$2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LdhA_immo_P2100R1!$P$3:$P$8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LdhA_immo_P2100R1!$R$3:$R$8</c:f>
              <c:numCache>
                <c:formatCode>General</c:formatCode>
                <c:ptCount val="6"/>
                <c:pt idx="0">
                  <c:v>0.55300000000000005</c:v>
                </c:pt>
                <c:pt idx="1">
                  <c:v>0.50800000000000001</c:v>
                </c:pt>
                <c:pt idx="2">
                  <c:v>0.46700000000000003</c:v>
                </c:pt>
                <c:pt idx="3">
                  <c:v>0.42499999999999999</c:v>
                </c:pt>
                <c:pt idx="4">
                  <c:v>0.38500000000000001</c:v>
                </c:pt>
                <c:pt idx="5">
                  <c:v>0.33700000000000002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01-994B-8D8C-E6307708140C}"/>
            </c:ext>
          </c:extLst>
        </c:ser>
        <c:ser>
          <c:idx val="2"/>
          <c:order val="2"/>
          <c:tx>
            <c:strRef>
              <c:f>LdhA_immo_P2100R1!$S$2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LdhA_immo_P2100R1!$P$3:$P$8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LdhA_immo_P2100R1!$S$3:$S$8</c:f>
              <c:numCache>
                <c:formatCode>General</c:formatCode>
                <c:ptCount val="6"/>
                <c:pt idx="0">
                  <c:v>0.55000000000000004</c:v>
                </c:pt>
                <c:pt idx="1">
                  <c:v>0.51300000000000001</c:v>
                </c:pt>
                <c:pt idx="2">
                  <c:v>0.45800000000000002</c:v>
                </c:pt>
                <c:pt idx="3">
                  <c:v>0.42699999999999999</c:v>
                </c:pt>
                <c:pt idx="4">
                  <c:v>0.373</c:v>
                </c:pt>
                <c:pt idx="5">
                  <c:v>0.32400000000000001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01-994B-8D8C-E63077081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LdhA_immo_P2100R1!$A$405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LdhA_immo_P2100R2!$Q$2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LdhA_immo_P2100R2!$P$3:$P$8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LdhA_immo_P2100R2!$Q$3:$Q$8</c:f>
              <c:numCache>
                <c:formatCode>General</c:formatCode>
                <c:ptCount val="6"/>
                <c:pt idx="0">
                  <c:v>0.56799999999999995</c:v>
                </c:pt>
                <c:pt idx="1">
                  <c:v>0.48899999999999999</c:v>
                </c:pt>
                <c:pt idx="2">
                  <c:v>0.45600000000000002</c:v>
                </c:pt>
                <c:pt idx="3">
                  <c:v>0.40500000000000003</c:v>
                </c:pt>
                <c:pt idx="4">
                  <c:v>0.375</c:v>
                </c:pt>
                <c:pt idx="5">
                  <c:v>0.314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B9-DC4A-A7D7-0B4B69ECA1E2}"/>
            </c:ext>
          </c:extLst>
        </c:ser>
        <c:ser>
          <c:idx val="1"/>
          <c:order val="1"/>
          <c:tx>
            <c:strRef>
              <c:f>LdhA_immo_P2100R2!$R$2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LdhA_immo_P2100R2!$P$3:$P$8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LdhA_immo_P2100R2!$R$3:$R$8</c:f>
              <c:numCache>
                <c:formatCode>General</c:formatCode>
                <c:ptCount val="6"/>
                <c:pt idx="0">
                  <c:v>0.55600000000000005</c:v>
                </c:pt>
                <c:pt idx="1">
                  <c:v>0.51300000000000001</c:v>
                </c:pt>
                <c:pt idx="2">
                  <c:v>0.48099999999999998</c:v>
                </c:pt>
                <c:pt idx="3">
                  <c:v>0.434</c:v>
                </c:pt>
                <c:pt idx="4">
                  <c:v>0.42</c:v>
                </c:pt>
                <c:pt idx="5">
                  <c:v>0.371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B9-DC4A-A7D7-0B4B69ECA1E2}"/>
            </c:ext>
          </c:extLst>
        </c:ser>
        <c:ser>
          <c:idx val="2"/>
          <c:order val="2"/>
          <c:tx>
            <c:strRef>
              <c:f>LdhA_immo_P2100R2!$S$2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LdhA_immo_P2100R2!$P$3:$P$8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LdhA_immo_P2100R2!$S$3:$S$8</c:f>
              <c:numCache>
                <c:formatCode>General</c:formatCode>
                <c:ptCount val="6"/>
                <c:pt idx="0">
                  <c:v>0.55200000000000005</c:v>
                </c:pt>
                <c:pt idx="1">
                  <c:v>0.51100000000000001</c:v>
                </c:pt>
                <c:pt idx="2">
                  <c:v>0.46100000000000002</c:v>
                </c:pt>
                <c:pt idx="3">
                  <c:v>0.42899999999999999</c:v>
                </c:pt>
                <c:pt idx="4">
                  <c:v>0.38300000000000001</c:v>
                </c:pt>
                <c:pt idx="5">
                  <c:v>0.33300000000000002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B9-DC4A-A7D7-0B4B69ECA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LdhA_immo_P2100R2!$A$405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LdhA_immo_P2100R3!$Q$2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LdhA_immo_P2100R3!$P$3:$P$8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LdhA_immo_P2100R3!$Q$3:$Q$8</c:f>
              <c:numCache>
                <c:formatCode>General</c:formatCode>
                <c:ptCount val="6"/>
                <c:pt idx="0">
                  <c:v>0.55900000000000005</c:v>
                </c:pt>
                <c:pt idx="1">
                  <c:v>0.501</c:v>
                </c:pt>
                <c:pt idx="2">
                  <c:v>0.45500000000000002</c:v>
                </c:pt>
                <c:pt idx="3">
                  <c:v>0.40500000000000003</c:v>
                </c:pt>
                <c:pt idx="4">
                  <c:v>0.371</c:v>
                </c:pt>
                <c:pt idx="5">
                  <c:v>0.32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A8-2745-B161-718DF6F388A4}"/>
            </c:ext>
          </c:extLst>
        </c:ser>
        <c:ser>
          <c:idx val="1"/>
          <c:order val="1"/>
          <c:tx>
            <c:strRef>
              <c:f>LdhA_immo_P2100R3!$R$2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LdhA_immo_P2100R3!$P$3:$P$8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LdhA_immo_P2100R3!$R$3:$R$8</c:f>
              <c:numCache>
                <c:formatCode>General</c:formatCode>
                <c:ptCount val="6"/>
                <c:pt idx="0">
                  <c:v>0.54100000000000004</c:v>
                </c:pt>
                <c:pt idx="1">
                  <c:v>0.49299999999999999</c:v>
                </c:pt>
                <c:pt idx="2">
                  <c:v>0.44500000000000001</c:v>
                </c:pt>
                <c:pt idx="3">
                  <c:v>0.40100000000000002</c:v>
                </c:pt>
                <c:pt idx="4">
                  <c:v>0.36</c:v>
                </c:pt>
                <c:pt idx="5">
                  <c:v>0.3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A8-2745-B161-718DF6F388A4}"/>
            </c:ext>
          </c:extLst>
        </c:ser>
        <c:ser>
          <c:idx val="2"/>
          <c:order val="2"/>
          <c:tx>
            <c:strRef>
              <c:f>LdhA_immo_P2100R3!$S$2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LdhA_immo_P2100R3!$P$3:$P$8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LdhA_immo_P2100R3!$S$3:$S$8</c:f>
              <c:numCache>
                <c:formatCode>General</c:formatCode>
                <c:ptCount val="6"/>
                <c:pt idx="0">
                  <c:v>0.55500000000000005</c:v>
                </c:pt>
                <c:pt idx="1">
                  <c:v>0.51100000000000001</c:v>
                </c:pt>
                <c:pt idx="2">
                  <c:v>0.47799999999999998</c:v>
                </c:pt>
                <c:pt idx="3">
                  <c:v>0.45700000000000002</c:v>
                </c:pt>
                <c:pt idx="4">
                  <c:v>0.41899999999999998</c:v>
                </c:pt>
                <c:pt idx="5">
                  <c:v>0.36399999999999999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AA8-2745-B161-718DF6F388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LdhA_immo_P2100R3!$A$405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LdhA_immo_P3600R1!$Q$2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LdhA_immo_P3600R1!$P$3:$P$8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LdhA_immo_P3600R1!$Q$3:$Q$8</c:f>
              <c:numCache>
                <c:formatCode>General</c:formatCode>
                <c:ptCount val="6"/>
                <c:pt idx="0">
                  <c:v>0.54700000000000004</c:v>
                </c:pt>
                <c:pt idx="1">
                  <c:v>0.53300000000000003</c:v>
                </c:pt>
                <c:pt idx="2">
                  <c:v>0.496</c:v>
                </c:pt>
                <c:pt idx="3">
                  <c:v>0.46800000000000003</c:v>
                </c:pt>
                <c:pt idx="4">
                  <c:v>0.46899999999999997</c:v>
                </c:pt>
                <c:pt idx="5">
                  <c:v>0.43099999999999999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9F-E544-A400-200E8CF06394}"/>
            </c:ext>
          </c:extLst>
        </c:ser>
        <c:ser>
          <c:idx val="1"/>
          <c:order val="1"/>
          <c:tx>
            <c:strRef>
              <c:f>LdhA_immo_P3600R1!$R$2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LdhA_immo_P3600R1!$P$3:$P$8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LdhA_immo_P3600R1!$R$3:$R$8</c:f>
              <c:numCache>
                <c:formatCode>General</c:formatCode>
                <c:ptCount val="6"/>
                <c:pt idx="0">
                  <c:v>0.55000000000000004</c:v>
                </c:pt>
                <c:pt idx="1">
                  <c:v>0.51700000000000002</c:v>
                </c:pt>
                <c:pt idx="2">
                  <c:v>0.47199999999999998</c:v>
                </c:pt>
                <c:pt idx="3">
                  <c:v>0.437</c:v>
                </c:pt>
                <c:pt idx="4">
                  <c:v>0.41399999999999998</c:v>
                </c:pt>
                <c:pt idx="5">
                  <c:v>0.36499999999999999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9F-E544-A400-200E8CF06394}"/>
            </c:ext>
          </c:extLst>
        </c:ser>
        <c:ser>
          <c:idx val="2"/>
          <c:order val="2"/>
          <c:tx>
            <c:strRef>
              <c:f>LdhA_immo_P3600R1!$S$2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LdhA_immo_P3600R1!$P$3:$P$8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LdhA_immo_P3600R1!$S$3:$S$8</c:f>
              <c:numCache>
                <c:formatCode>General</c:formatCode>
                <c:ptCount val="6"/>
                <c:pt idx="0">
                  <c:v>0.55600000000000005</c:v>
                </c:pt>
                <c:pt idx="1">
                  <c:v>0.52500000000000002</c:v>
                </c:pt>
                <c:pt idx="2">
                  <c:v>0.51</c:v>
                </c:pt>
                <c:pt idx="3">
                  <c:v>0.48899999999999999</c:v>
                </c:pt>
                <c:pt idx="4">
                  <c:v>0.46800000000000003</c:v>
                </c:pt>
                <c:pt idx="5">
                  <c:v>0.42799999999999999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9F-E544-A400-200E8CF063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LdhA_immo_P3600R1!$A$405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LdhA_immo_P3600R2!$Q$2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LdhA_immo_P3600R2!$P$3:$P$8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LdhA_immo_P3600R2!$Q$3:$Q$8</c:f>
              <c:numCache>
                <c:formatCode>General</c:formatCode>
                <c:ptCount val="6"/>
                <c:pt idx="0">
                  <c:v>0.53200000000000003</c:v>
                </c:pt>
                <c:pt idx="1">
                  <c:v>0.51900000000000002</c:v>
                </c:pt>
                <c:pt idx="2">
                  <c:v>0.49399999999999999</c:v>
                </c:pt>
                <c:pt idx="3">
                  <c:v>0.46500000000000002</c:v>
                </c:pt>
                <c:pt idx="4">
                  <c:v>0.44800000000000001</c:v>
                </c:pt>
                <c:pt idx="5">
                  <c:v>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85-E84B-952D-51C34E40E914}"/>
            </c:ext>
          </c:extLst>
        </c:ser>
        <c:ser>
          <c:idx val="1"/>
          <c:order val="1"/>
          <c:tx>
            <c:strRef>
              <c:f>LdhA_immo_P3600R2!$R$2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LdhA_immo_P3600R2!$P$3:$P$8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LdhA_immo_P3600R2!$R$3:$R$8</c:f>
              <c:numCache>
                <c:formatCode>General</c:formatCode>
                <c:ptCount val="6"/>
                <c:pt idx="0">
                  <c:v>0.54800000000000004</c:v>
                </c:pt>
                <c:pt idx="1">
                  <c:v>0.51800000000000002</c:v>
                </c:pt>
                <c:pt idx="2">
                  <c:v>0.48899999999999999</c:v>
                </c:pt>
                <c:pt idx="3">
                  <c:v>0.45300000000000001</c:v>
                </c:pt>
                <c:pt idx="4">
                  <c:v>0.43</c:v>
                </c:pt>
                <c:pt idx="5">
                  <c:v>0.38900000000000001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85-E84B-952D-51C34E40E914}"/>
            </c:ext>
          </c:extLst>
        </c:ser>
        <c:ser>
          <c:idx val="2"/>
          <c:order val="2"/>
          <c:tx>
            <c:strRef>
              <c:f>LdhA_immo_P3600R2!$S$2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LdhA_immo_P3600R2!$P$3:$P$8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LdhA_immo_P3600R2!$S$3:$S$8</c:f>
              <c:numCache>
                <c:formatCode>General</c:formatCode>
                <c:ptCount val="6"/>
                <c:pt idx="0">
                  <c:v>0.54400000000000004</c:v>
                </c:pt>
                <c:pt idx="1">
                  <c:v>0.53</c:v>
                </c:pt>
                <c:pt idx="2">
                  <c:v>0.5</c:v>
                </c:pt>
                <c:pt idx="3">
                  <c:v>0.48</c:v>
                </c:pt>
                <c:pt idx="4">
                  <c:v>0.45600000000000002</c:v>
                </c:pt>
                <c:pt idx="5">
                  <c:v>0.42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585-E84B-952D-51C34E40E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LdhA_immo_P3600R2!$A$405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LdhA_immo_P3600R3!$Q$2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LdhA_immo_P3600R3!$P$3:$P$8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LdhA_immo_P3600R3!$Q$3:$Q$8</c:f>
              <c:numCache>
                <c:formatCode>General</c:formatCode>
                <c:ptCount val="6"/>
                <c:pt idx="0">
                  <c:v>0.54700000000000004</c:v>
                </c:pt>
                <c:pt idx="1">
                  <c:v>0.50900000000000001</c:v>
                </c:pt>
                <c:pt idx="2">
                  <c:v>0.44800000000000001</c:v>
                </c:pt>
                <c:pt idx="3">
                  <c:v>0.41</c:v>
                </c:pt>
                <c:pt idx="4">
                  <c:v>0.374</c:v>
                </c:pt>
                <c:pt idx="5">
                  <c:v>0.31900000000000001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1E-1D40-94E4-431C22D2298A}"/>
            </c:ext>
          </c:extLst>
        </c:ser>
        <c:ser>
          <c:idx val="1"/>
          <c:order val="1"/>
          <c:tx>
            <c:strRef>
              <c:f>LdhA_immo_P3600R3!$R$2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LdhA_immo_P3600R3!$P$3:$P$8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LdhA_immo_P3600R3!$R$3:$R$8</c:f>
              <c:numCache>
                <c:formatCode>General</c:formatCode>
                <c:ptCount val="6"/>
                <c:pt idx="0">
                  <c:v>0.55900000000000005</c:v>
                </c:pt>
                <c:pt idx="1">
                  <c:v>0.52</c:v>
                </c:pt>
                <c:pt idx="2">
                  <c:v>0.49099999999999999</c:v>
                </c:pt>
                <c:pt idx="3">
                  <c:v>0.47499999999999998</c:v>
                </c:pt>
                <c:pt idx="4">
                  <c:v>0.45200000000000001</c:v>
                </c:pt>
                <c:pt idx="5">
                  <c:v>0.40600000000000003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1E-1D40-94E4-431C22D2298A}"/>
            </c:ext>
          </c:extLst>
        </c:ser>
        <c:ser>
          <c:idx val="2"/>
          <c:order val="2"/>
          <c:tx>
            <c:strRef>
              <c:f>LdhA_immo_P3600R3!$S$2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LdhA_immo_P3600R3!$P$3:$P$8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LdhA_immo_P3600R3!$S$3:$S$8</c:f>
              <c:numCache>
                <c:formatCode>General</c:formatCode>
                <c:ptCount val="6"/>
                <c:pt idx="0">
                  <c:v>0.54500000000000004</c:v>
                </c:pt>
                <c:pt idx="1">
                  <c:v>0.504</c:v>
                </c:pt>
                <c:pt idx="2">
                  <c:v>0.47299999999999998</c:v>
                </c:pt>
                <c:pt idx="3">
                  <c:v>0.45600000000000002</c:v>
                </c:pt>
                <c:pt idx="4">
                  <c:v>0.43099999999999999</c:v>
                </c:pt>
                <c:pt idx="5">
                  <c:v>0.38400000000000001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1E-1D40-94E4-431C22D229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LdhA_immo_P3600R3!$A$405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LdhA_free_P60!$AY$26:$AY$86</c:f>
              <c:numCache>
                <c:formatCode>General</c:formatCode>
                <c:ptCount val="61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</c:numCache>
            </c:numRef>
          </c:xVal>
          <c:yVal>
            <c:numRef>
              <c:f>LdhA_free_P60!$AZ$26:$AZ$86</c:f>
              <c:numCache>
                <c:formatCode>General</c:formatCode>
                <c:ptCount val="61"/>
                <c:pt idx="0">
                  <c:v>0.94099999999999995</c:v>
                </c:pt>
                <c:pt idx="1">
                  <c:v>0.93400000000000005</c:v>
                </c:pt>
                <c:pt idx="2">
                  <c:v>0.92500000000000004</c:v>
                </c:pt>
                <c:pt idx="3">
                  <c:v>0.91600000000000004</c:v>
                </c:pt>
                <c:pt idx="4">
                  <c:v>0.90700000000000003</c:v>
                </c:pt>
                <c:pt idx="5">
                  <c:v>0.89800000000000002</c:v>
                </c:pt>
                <c:pt idx="6">
                  <c:v>0.88800000000000001</c:v>
                </c:pt>
                <c:pt idx="7">
                  <c:v>0.879</c:v>
                </c:pt>
                <c:pt idx="8">
                  <c:v>0.87</c:v>
                </c:pt>
                <c:pt idx="9">
                  <c:v>0.86099999999999999</c:v>
                </c:pt>
                <c:pt idx="10">
                  <c:v>0.85099999999999998</c:v>
                </c:pt>
                <c:pt idx="11">
                  <c:v>0.84099999999999997</c:v>
                </c:pt>
                <c:pt idx="12">
                  <c:v>0.83199999999999996</c:v>
                </c:pt>
                <c:pt idx="13">
                  <c:v>0.82199999999999995</c:v>
                </c:pt>
                <c:pt idx="14">
                  <c:v>0.81299999999999994</c:v>
                </c:pt>
                <c:pt idx="15">
                  <c:v>0.80400000000000005</c:v>
                </c:pt>
                <c:pt idx="16">
                  <c:v>0.79500000000000004</c:v>
                </c:pt>
                <c:pt idx="17">
                  <c:v>0.78600000000000003</c:v>
                </c:pt>
                <c:pt idx="18">
                  <c:v>0.77600000000000002</c:v>
                </c:pt>
                <c:pt idx="19">
                  <c:v>0.76700000000000002</c:v>
                </c:pt>
                <c:pt idx="20">
                  <c:v>0.75800000000000001</c:v>
                </c:pt>
                <c:pt idx="21">
                  <c:v>0.749</c:v>
                </c:pt>
                <c:pt idx="22">
                  <c:v>0.74</c:v>
                </c:pt>
                <c:pt idx="23">
                  <c:v>0.73099999999999998</c:v>
                </c:pt>
                <c:pt idx="24">
                  <c:v>0.72299999999999998</c:v>
                </c:pt>
                <c:pt idx="25">
                  <c:v>0.71399999999999997</c:v>
                </c:pt>
                <c:pt idx="26">
                  <c:v>0.70499999999999996</c:v>
                </c:pt>
                <c:pt idx="27">
                  <c:v>0.69699999999999995</c:v>
                </c:pt>
                <c:pt idx="28">
                  <c:v>0.68799999999999994</c:v>
                </c:pt>
                <c:pt idx="29">
                  <c:v>0.67900000000000005</c:v>
                </c:pt>
                <c:pt idx="30">
                  <c:v>0.67100000000000004</c:v>
                </c:pt>
                <c:pt idx="31">
                  <c:v>0.66300000000000003</c:v>
                </c:pt>
                <c:pt idx="32">
                  <c:v>0.65500000000000003</c:v>
                </c:pt>
                <c:pt idx="33">
                  <c:v>0.64700000000000002</c:v>
                </c:pt>
                <c:pt idx="34">
                  <c:v>0.63900000000000001</c:v>
                </c:pt>
                <c:pt idx="35">
                  <c:v>0.63100000000000001</c:v>
                </c:pt>
                <c:pt idx="36">
                  <c:v>0.623</c:v>
                </c:pt>
                <c:pt idx="37">
                  <c:v>0.61599999999999999</c:v>
                </c:pt>
                <c:pt idx="38">
                  <c:v>0.60799999999999998</c:v>
                </c:pt>
                <c:pt idx="39">
                  <c:v>0.6</c:v>
                </c:pt>
                <c:pt idx="40">
                  <c:v>0.59299999999999997</c:v>
                </c:pt>
                <c:pt idx="41">
                  <c:v>0.58599999999999997</c:v>
                </c:pt>
                <c:pt idx="42">
                  <c:v>0.57899999999999996</c:v>
                </c:pt>
                <c:pt idx="43">
                  <c:v>0.57099999999999995</c:v>
                </c:pt>
                <c:pt idx="44">
                  <c:v>0.56399999999999995</c:v>
                </c:pt>
                <c:pt idx="45">
                  <c:v>0.55800000000000005</c:v>
                </c:pt>
                <c:pt idx="46">
                  <c:v>0.55100000000000005</c:v>
                </c:pt>
                <c:pt idx="47">
                  <c:v>0.54400000000000004</c:v>
                </c:pt>
                <c:pt idx="48">
                  <c:v>0.53800000000000003</c:v>
                </c:pt>
                <c:pt idx="49">
                  <c:v>0.53200000000000003</c:v>
                </c:pt>
                <c:pt idx="50">
                  <c:v>0.52600000000000002</c:v>
                </c:pt>
                <c:pt idx="51">
                  <c:v>0.52</c:v>
                </c:pt>
                <c:pt idx="52">
                  <c:v>0.51400000000000001</c:v>
                </c:pt>
                <c:pt idx="53">
                  <c:v>0.50800000000000001</c:v>
                </c:pt>
                <c:pt idx="54">
                  <c:v>0.503</c:v>
                </c:pt>
                <c:pt idx="55">
                  <c:v>0.497</c:v>
                </c:pt>
                <c:pt idx="56">
                  <c:v>0.49199999999999999</c:v>
                </c:pt>
                <c:pt idx="57">
                  <c:v>0.48699999999999999</c:v>
                </c:pt>
                <c:pt idx="58">
                  <c:v>0.48099999999999998</c:v>
                </c:pt>
                <c:pt idx="59">
                  <c:v>0.47699999999999998</c:v>
                </c:pt>
                <c:pt idx="60">
                  <c:v>0.47199999999999998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AB6-CC44-A4F4-FD48B97AE208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LdhA_free_P60!$AY$26:$AY$86</c:f>
              <c:numCache>
                <c:formatCode>General</c:formatCode>
                <c:ptCount val="61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</c:numCache>
            </c:numRef>
          </c:xVal>
          <c:yVal>
            <c:numRef>
              <c:f>LdhA_free_P60!$BA$26:$BA$86</c:f>
              <c:numCache>
                <c:formatCode>General</c:formatCode>
                <c:ptCount val="61"/>
                <c:pt idx="0">
                  <c:v>0.94499999999999995</c:v>
                </c:pt>
                <c:pt idx="1">
                  <c:v>0.93799999999999994</c:v>
                </c:pt>
                <c:pt idx="2">
                  <c:v>0.92800000000000005</c:v>
                </c:pt>
                <c:pt idx="3">
                  <c:v>0.91800000000000004</c:v>
                </c:pt>
                <c:pt idx="4">
                  <c:v>0.91</c:v>
                </c:pt>
                <c:pt idx="5">
                  <c:v>0.90100000000000002</c:v>
                </c:pt>
                <c:pt idx="6">
                  <c:v>0.89300000000000002</c:v>
                </c:pt>
                <c:pt idx="7">
                  <c:v>0.88400000000000001</c:v>
                </c:pt>
                <c:pt idx="8">
                  <c:v>0.875</c:v>
                </c:pt>
                <c:pt idx="9">
                  <c:v>0.86599999999999999</c:v>
                </c:pt>
                <c:pt idx="10">
                  <c:v>0.85699999999999998</c:v>
                </c:pt>
                <c:pt idx="11">
                  <c:v>0.84899999999999998</c:v>
                </c:pt>
                <c:pt idx="12">
                  <c:v>0.83899999999999997</c:v>
                </c:pt>
                <c:pt idx="13">
                  <c:v>0.83</c:v>
                </c:pt>
                <c:pt idx="14">
                  <c:v>0.82099999999999995</c:v>
                </c:pt>
                <c:pt idx="15">
                  <c:v>0.81200000000000006</c:v>
                </c:pt>
                <c:pt idx="16">
                  <c:v>0.80300000000000005</c:v>
                </c:pt>
                <c:pt idx="17">
                  <c:v>0.79300000000000004</c:v>
                </c:pt>
                <c:pt idx="18">
                  <c:v>0.78400000000000003</c:v>
                </c:pt>
                <c:pt idx="19">
                  <c:v>0.77500000000000002</c:v>
                </c:pt>
                <c:pt idx="20">
                  <c:v>0.76600000000000001</c:v>
                </c:pt>
                <c:pt idx="21">
                  <c:v>0.75700000000000001</c:v>
                </c:pt>
                <c:pt idx="22">
                  <c:v>0.748</c:v>
                </c:pt>
                <c:pt idx="23">
                  <c:v>0.73899999999999999</c:v>
                </c:pt>
                <c:pt idx="24">
                  <c:v>0.73</c:v>
                </c:pt>
                <c:pt idx="25">
                  <c:v>0.72099999999999997</c:v>
                </c:pt>
                <c:pt idx="26">
                  <c:v>0.71199999999999997</c:v>
                </c:pt>
                <c:pt idx="27">
                  <c:v>0.70399999999999996</c:v>
                </c:pt>
                <c:pt idx="28">
                  <c:v>0.69499999999999995</c:v>
                </c:pt>
                <c:pt idx="29">
                  <c:v>0.68600000000000005</c:v>
                </c:pt>
                <c:pt idx="30">
                  <c:v>0.67800000000000005</c:v>
                </c:pt>
                <c:pt idx="31">
                  <c:v>0.66900000000000004</c:v>
                </c:pt>
                <c:pt idx="32">
                  <c:v>0.66100000000000003</c:v>
                </c:pt>
                <c:pt idx="33">
                  <c:v>0.65300000000000002</c:v>
                </c:pt>
                <c:pt idx="34">
                  <c:v>0.64500000000000002</c:v>
                </c:pt>
                <c:pt idx="35">
                  <c:v>0.63700000000000001</c:v>
                </c:pt>
                <c:pt idx="36">
                  <c:v>0.629</c:v>
                </c:pt>
                <c:pt idx="37">
                  <c:v>0.621</c:v>
                </c:pt>
                <c:pt idx="38">
                  <c:v>0.61299999999999999</c:v>
                </c:pt>
                <c:pt idx="39">
                  <c:v>0.60599999999999998</c:v>
                </c:pt>
                <c:pt idx="40">
                  <c:v>0.59799999999999998</c:v>
                </c:pt>
                <c:pt idx="41">
                  <c:v>0.59099999999999997</c:v>
                </c:pt>
                <c:pt idx="42">
                  <c:v>0.58299999999999996</c:v>
                </c:pt>
                <c:pt idx="43">
                  <c:v>0.57599999999999996</c:v>
                </c:pt>
                <c:pt idx="44">
                  <c:v>0.56899999999999995</c:v>
                </c:pt>
                <c:pt idx="45">
                  <c:v>0.56200000000000006</c:v>
                </c:pt>
                <c:pt idx="46">
                  <c:v>0.55500000000000005</c:v>
                </c:pt>
                <c:pt idx="47">
                  <c:v>0.54800000000000004</c:v>
                </c:pt>
                <c:pt idx="48">
                  <c:v>0.54200000000000004</c:v>
                </c:pt>
                <c:pt idx="49">
                  <c:v>0.53500000000000003</c:v>
                </c:pt>
                <c:pt idx="50">
                  <c:v>0.52900000000000003</c:v>
                </c:pt>
                <c:pt idx="51">
                  <c:v>0.52300000000000002</c:v>
                </c:pt>
                <c:pt idx="52">
                  <c:v>0.51600000000000001</c:v>
                </c:pt>
                <c:pt idx="53">
                  <c:v>0.51</c:v>
                </c:pt>
                <c:pt idx="54">
                  <c:v>0.505</c:v>
                </c:pt>
                <c:pt idx="55">
                  <c:v>0.499</c:v>
                </c:pt>
                <c:pt idx="56">
                  <c:v>0.49299999999999999</c:v>
                </c:pt>
                <c:pt idx="57">
                  <c:v>0.48799999999999999</c:v>
                </c:pt>
                <c:pt idx="58">
                  <c:v>0.48299999999999998</c:v>
                </c:pt>
                <c:pt idx="59">
                  <c:v>0.47699999999999998</c:v>
                </c:pt>
                <c:pt idx="60">
                  <c:v>0.47199999999999998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AB6-CC44-A4F4-FD48B97AE208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LdhA_free_P60!$AY$26:$AY$86</c:f>
              <c:numCache>
                <c:formatCode>General</c:formatCode>
                <c:ptCount val="61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</c:numCache>
            </c:numRef>
          </c:xVal>
          <c:yVal>
            <c:numRef>
              <c:f>LdhA_free_P60!$BB$26:$BB$86</c:f>
              <c:numCache>
                <c:formatCode>General</c:formatCode>
                <c:ptCount val="61"/>
                <c:pt idx="0">
                  <c:v>0.95</c:v>
                </c:pt>
                <c:pt idx="1">
                  <c:v>0.94299999999999995</c:v>
                </c:pt>
                <c:pt idx="2">
                  <c:v>0.93500000000000005</c:v>
                </c:pt>
                <c:pt idx="3">
                  <c:v>0.92500000000000004</c:v>
                </c:pt>
                <c:pt idx="4">
                  <c:v>0.91600000000000004</c:v>
                </c:pt>
                <c:pt idx="5">
                  <c:v>0.90600000000000003</c:v>
                </c:pt>
                <c:pt idx="6">
                  <c:v>0.89700000000000002</c:v>
                </c:pt>
                <c:pt idx="7">
                  <c:v>0.88700000000000001</c:v>
                </c:pt>
                <c:pt idx="8">
                  <c:v>0.878</c:v>
                </c:pt>
                <c:pt idx="9">
                  <c:v>0.86899999999999999</c:v>
                </c:pt>
                <c:pt idx="10">
                  <c:v>0.85899999999999999</c:v>
                </c:pt>
                <c:pt idx="11">
                  <c:v>0.84899999999999998</c:v>
                </c:pt>
                <c:pt idx="12">
                  <c:v>0.84</c:v>
                </c:pt>
                <c:pt idx="13">
                  <c:v>0.83</c:v>
                </c:pt>
                <c:pt idx="14">
                  <c:v>0.82</c:v>
                </c:pt>
                <c:pt idx="15">
                  <c:v>0.81</c:v>
                </c:pt>
                <c:pt idx="16">
                  <c:v>0.80100000000000005</c:v>
                </c:pt>
                <c:pt idx="17">
                  <c:v>0.79100000000000004</c:v>
                </c:pt>
                <c:pt idx="18">
                  <c:v>0.78200000000000003</c:v>
                </c:pt>
                <c:pt idx="19">
                  <c:v>0.77300000000000002</c:v>
                </c:pt>
                <c:pt idx="20">
                  <c:v>0.76400000000000001</c:v>
                </c:pt>
                <c:pt idx="21">
                  <c:v>0.754</c:v>
                </c:pt>
                <c:pt idx="22">
                  <c:v>0.745</c:v>
                </c:pt>
                <c:pt idx="23">
                  <c:v>0.73599999999999999</c:v>
                </c:pt>
                <c:pt idx="24">
                  <c:v>0.72699999999999998</c:v>
                </c:pt>
                <c:pt idx="25">
                  <c:v>0.71799999999999997</c:v>
                </c:pt>
                <c:pt idx="26">
                  <c:v>0.70899999999999996</c:v>
                </c:pt>
                <c:pt idx="27">
                  <c:v>0.7</c:v>
                </c:pt>
                <c:pt idx="28">
                  <c:v>0.69099999999999995</c:v>
                </c:pt>
                <c:pt idx="29">
                  <c:v>0.68200000000000005</c:v>
                </c:pt>
                <c:pt idx="30">
                  <c:v>0.67300000000000004</c:v>
                </c:pt>
                <c:pt idx="31">
                  <c:v>0.66500000000000004</c:v>
                </c:pt>
                <c:pt idx="32">
                  <c:v>0.65600000000000003</c:v>
                </c:pt>
                <c:pt idx="33">
                  <c:v>0.64800000000000002</c:v>
                </c:pt>
                <c:pt idx="34">
                  <c:v>0.63900000000000001</c:v>
                </c:pt>
                <c:pt idx="35">
                  <c:v>0.63100000000000001</c:v>
                </c:pt>
                <c:pt idx="36">
                  <c:v>0.623</c:v>
                </c:pt>
                <c:pt idx="37">
                  <c:v>0.61499999999999999</c:v>
                </c:pt>
                <c:pt idx="38">
                  <c:v>0.60699999999999998</c:v>
                </c:pt>
                <c:pt idx="39">
                  <c:v>0.59899999999999998</c:v>
                </c:pt>
                <c:pt idx="40">
                  <c:v>0.59199999999999997</c:v>
                </c:pt>
                <c:pt idx="41">
                  <c:v>0.58399999999999996</c:v>
                </c:pt>
                <c:pt idx="42">
                  <c:v>0.57699999999999996</c:v>
                </c:pt>
                <c:pt idx="43">
                  <c:v>0.56899999999999995</c:v>
                </c:pt>
                <c:pt idx="44">
                  <c:v>0.56200000000000006</c:v>
                </c:pt>
                <c:pt idx="45">
                  <c:v>0.55500000000000005</c:v>
                </c:pt>
                <c:pt idx="46">
                  <c:v>0.54800000000000004</c:v>
                </c:pt>
                <c:pt idx="47">
                  <c:v>0.54100000000000004</c:v>
                </c:pt>
                <c:pt idx="48">
                  <c:v>0.53400000000000003</c:v>
                </c:pt>
                <c:pt idx="49">
                  <c:v>0.52800000000000002</c:v>
                </c:pt>
                <c:pt idx="50">
                  <c:v>0.52100000000000002</c:v>
                </c:pt>
                <c:pt idx="51">
                  <c:v>0.51500000000000001</c:v>
                </c:pt>
                <c:pt idx="52">
                  <c:v>0.50900000000000001</c:v>
                </c:pt>
                <c:pt idx="53">
                  <c:v>0.503</c:v>
                </c:pt>
                <c:pt idx="54">
                  <c:v>0.497</c:v>
                </c:pt>
                <c:pt idx="55">
                  <c:v>0.49099999999999999</c:v>
                </c:pt>
                <c:pt idx="56">
                  <c:v>0.48599999999999999</c:v>
                </c:pt>
                <c:pt idx="57">
                  <c:v>0.48</c:v>
                </c:pt>
                <c:pt idx="58">
                  <c:v>0.47499999999999998</c:v>
                </c:pt>
                <c:pt idx="59">
                  <c:v>0.47</c:v>
                </c:pt>
                <c:pt idx="60">
                  <c:v>0.46500000000000002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AB6-CC44-A4F4-FD48B97AE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0296431"/>
        <c:axId val="1480338127"/>
      </c:scatterChart>
      <c:valAx>
        <c:axId val="14802964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0338127"/>
        <c:crosses val="autoZero"/>
        <c:crossBetween val="midCat"/>
      </c:valAx>
      <c:valAx>
        <c:axId val="1480338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02964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LdhA_free_stability!$J$3:$J$9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11.975010498580918</c:v>
                  </c:pt>
                  <c:pt idx="2">
                    <c:v>3.6562491216313751</c:v>
                  </c:pt>
                  <c:pt idx="3">
                    <c:v>1.2659936583996749</c:v>
                  </c:pt>
                  <c:pt idx="4">
                    <c:v>0.81989939948876067</c:v>
                  </c:pt>
                  <c:pt idx="5">
                    <c:v>2.944207162178492</c:v>
                  </c:pt>
                  <c:pt idx="6">
                    <c:v>0.55246661077140413</c:v>
                  </c:pt>
                </c:numCache>
              </c:numRef>
            </c:plus>
            <c:minus>
              <c:numRef>
                <c:f>LdhA_free_stability!$J$3:$J$9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11.975010498580918</c:v>
                  </c:pt>
                  <c:pt idx="2">
                    <c:v>3.6562491216313751</c:v>
                  </c:pt>
                  <c:pt idx="3">
                    <c:v>1.2659936583996749</c:v>
                  </c:pt>
                  <c:pt idx="4">
                    <c:v>0.81989939948876067</c:v>
                  </c:pt>
                  <c:pt idx="5">
                    <c:v>2.944207162178492</c:v>
                  </c:pt>
                  <c:pt idx="6">
                    <c:v>0.55246661077140413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LdhA_free_stability!$H$3:$H$9</c:f>
              <c:numCache>
                <c:formatCode>General</c:formatCode>
                <c:ptCount val="7"/>
                <c:pt idx="0">
                  <c:v>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180</c:v>
                </c:pt>
                <c:pt idx="5">
                  <c:v>300</c:v>
                </c:pt>
                <c:pt idx="6">
                  <c:v>600</c:v>
                </c:pt>
              </c:numCache>
            </c:numRef>
          </c:xVal>
          <c:yVal>
            <c:numRef>
              <c:f>LdhA_free_stability!$I$3:$I$9</c:f>
              <c:numCache>
                <c:formatCode>General</c:formatCode>
                <c:ptCount val="7"/>
                <c:pt idx="0">
                  <c:v>100</c:v>
                </c:pt>
                <c:pt idx="1">
                  <c:v>75.731176037734983</c:v>
                </c:pt>
                <c:pt idx="2">
                  <c:v>45.65770026708671</c:v>
                </c:pt>
                <c:pt idx="3">
                  <c:v>36.196423114750218</c:v>
                </c:pt>
                <c:pt idx="4">
                  <c:v>30.957704895359143</c:v>
                </c:pt>
                <c:pt idx="5">
                  <c:v>27.349204190318702</c:v>
                </c:pt>
                <c:pt idx="6">
                  <c:v>5.0076563809648391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F4-1C4C-8942-9ACFAB088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380096"/>
        <c:axId val="2117576688"/>
      </c:scatterChart>
      <c:valAx>
        <c:axId val="2117380096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treatment 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17576688"/>
        <c:crosses val="autoZero"/>
        <c:crossBetween val="midCat"/>
      </c:valAx>
      <c:valAx>
        <c:axId val="211757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residual activity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17380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498928</xdr:colOff>
      <xdr:row>9</xdr:row>
      <xdr:rowOff>177800</xdr:rowOff>
    </xdr:from>
    <xdr:to>
      <xdr:col>11</xdr:col>
      <xdr:colOff>368300</xdr:colOff>
      <xdr:row>25</xdr:row>
      <xdr:rowOff>90715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680737F-D940-F143-9F92-E32D653856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546100</xdr:colOff>
      <xdr:row>1</xdr:row>
      <xdr:rowOff>76200</xdr:rowOff>
    </xdr:from>
    <xdr:to>
      <xdr:col>11</xdr:col>
      <xdr:colOff>165100</xdr:colOff>
      <xdr:row>14</xdr:row>
      <xdr:rowOff>177800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5D19FB0-6DE8-F541-A611-0BC6578B05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584200</xdr:colOff>
      <xdr:row>17</xdr:row>
      <xdr:rowOff>139700</xdr:rowOff>
    </xdr:from>
    <xdr:to>
      <xdr:col>11</xdr:col>
      <xdr:colOff>203200</xdr:colOff>
      <xdr:row>31</xdr:row>
      <xdr:rowOff>38100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EF428F70-2159-F544-B2E4-3D240D7044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DAF0D04-1D47-864F-B97E-C1FB1338B3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461C195-8232-214D-98B5-B3490B413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C998E8C-A308-C944-9671-D2287DD168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22B879E-96DA-2D4D-AC3A-E4838C8C1D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4FBBA2C-7614-5F4B-B0EE-FF56E891B3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602416B-F96D-094A-8213-7016751032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552450</xdr:colOff>
      <xdr:row>47</xdr:row>
      <xdr:rowOff>95250</xdr:rowOff>
    </xdr:from>
    <xdr:to>
      <xdr:col>50</xdr:col>
      <xdr:colOff>234950</xdr:colOff>
      <xdr:row>64</xdr:row>
      <xdr:rowOff>31750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0B12BB5-6248-944B-B028-72DFC69EA2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520700</xdr:colOff>
      <xdr:row>9</xdr:row>
      <xdr:rowOff>107950</xdr:rowOff>
    </xdr:from>
    <xdr:to>
      <xdr:col>12</xdr:col>
      <xdr:colOff>781050</xdr:colOff>
      <xdr:row>26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D6224DE-6CB8-EE44-8A6C-A2B2349F24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ostDoc/Manuskripte/Immobilization%20Review/Excel%20Sortiert/Figure%201/LdhA/LdhA_Residual_activit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Ergebnisse/Immobilisierung/Halbwertszeitassay/Auswertung%20Halbwertszeitassa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hA_all_beads"/>
    </sheetNames>
    <sheetDataSet>
      <sheetData sheetId="0">
        <row r="3">
          <cell r="E3">
            <v>93.568251796099887</v>
          </cell>
          <cell r="F3">
            <v>4.3518046334035629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  <sheetName val="Tabelle3"/>
      <sheetName val="Tabelle6"/>
      <sheetName val="Tabelle4"/>
      <sheetName val="Tabelle5"/>
    </sheetNames>
    <sheetDataSet>
      <sheetData sheetId="0"/>
      <sheetData sheetId="1"/>
      <sheetData sheetId="2">
        <row r="2">
          <cell r="B2">
            <v>0</v>
          </cell>
          <cell r="C2">
            <v>100</v>
          </cell>
          <cell r="D2">
            <v>0</v>
          </cell>
        </row>
        <row r="3">
          <cell r="B3">
            <v>900</v>
          </cell>
          <cell r="C3">
            <v>93.568251796099887</v>
          </cell>
          <cell r="D3">
            <v>4.3518046334035629</v>
          </cell>
        </row>
        <row r="4">
          <cell r="B4">
            <v>2100</v>
          </cell>
          <cell r="C4">
            <v>81.336376315455837</v>
          </cell>
          <cell r="D4">
            <v>5.5352261053252203</v>
          </cell>
        </row>
        <row r="5">
          <cell r="B5">
            <v>3600</v>
          </cell>
          <cell r="C5">
            <v>59.395207303157115</v>
          </cell>
          <cell r="D5">
            <v>6.5439594089284547</v>
          </cell>
        </row>
        <row r="13">
          <cell r="B13">
            <v>0</v>
          </cell>
          <cell r="C13">
            <v>100</v>
          </cell>
          <cell r="D13">
            <v>0</v>
          </cell>
        </row>
        <row r="14">
          <cell r="B14">
            <v>60</v>
          </cell>
          <cell r="C14">
            <v>75.731176037734983</v>
          </cell>
          <cell r="D14">
            <v>11.975010498580918</v>
          </cell>
        </row>
        <row r="15">
          <cell r="B15">
            <v>90</v>
          </cell>
          <cell r="C15">
            <v>45.657700267086703</v>
          </cell>
          <cell r="D15">
            <v>2.8373120818319513</v>
          </cell>
        </row>
        <row r="16">
          <cell r="B16">
            <v>120</v>
          </cell>
          <cell r="C16">
            <v>36.196423114750218</v>
          </cell>
          <cell r="D16">
            <v>0.70467998418295485</v>
          </cell>
        </row>
        <row r="17">
          <cell r="B17">
            <v>180</v>
          </cell>
          <cell r="C17">
            <v>30.957704895359143</v>
          </cell>
          <cell r="D17">
            <v>0.81989939948876067</v>
          </cell>
        </row>
        <row r="18">
          <cell r="B18">
            <v>300</v>
          </cell>
          <cell r="C18">
            <v>27.349204190318702</v>
          </cell>
          <cell r="D18">
            <v>2.1900180672452407</v>
          </cell>
        </row>
        <row r="19">
          <cell r="B19">
            <v>600</v>
          </cell>
          <cell r="C19">
            <v>5.0076563809648391</v>
          </cell>
          <cell r="D19">
            <v>0.25409395876831964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"/>
  <sheetViews>
    <sheetView workbookViewId="0">
      <selection activeCell="P17" sqref="P17"/>
    </sheetView>
  </sheetViews>
  <sheetFormatPr baseColWidth="10" defaultRowHeight="15" x14ac:dyDescent="0.2"/>
  <cols>
    <col min="15" max="15" width="11.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9">
        <v>0.56799999999999995</v>
      </c>
      <c r="C2" s="9">
        <v>0.54600000000000004</v>
      </c>
      <c r="D2" s="9">
        <v>0.54600000000000004</v>
      </c>
      <c r="E2" s="9">
        <v>0.105</v>
      </c>
      <c r="F2" s="9">
        <v>0.104</v>
      </c>
      <c r="G2" s="9">
        <v>0.10299999999999999</v>
      </c>
      <c r="H2" s="9">
        <v>0.10299999999999999</v>
      </c>
      <c r="I2" s="9">
        <v>0.10299999999999999</v>
      </c>
      <c r="J2" s="9">
        <v>0.10299999999999999</v>
      </c>
      <c r="K2" s="9">
        <v>0.104</v>
      </c>
      <c r="L2" s="9">
        <v>0.105</v>
      </c>
      <c r="M2" s="9">
        <v>0.106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9">
        <v>0.115</v>
      </c>
      <c r="C3" s="9">
        <v>0.11</v>
      </c>
      <c r="D3" s="9">
        <v>0.106</v>
      </c>
      <c r="E3" s="9">
        <v>0.106</v>
      </c>
      <c r="F3" s="9">
        <v>0.105</v>
      </c>
      <c r="G3" s="9">
        <v>0.10299999999999999</v>
      </c>
      <c r="H3" s="9">
        <v>0.10199999999999999</v>
      </c>
      <c r="I3" s="9">
        <v>0.10299999999999999</v>
      </c>
      <c r="J3" s="9">
        <v>0.10299999999999999</v>
      </c>
      <c r="K3" s="9">
        <v>0.104</v>
      </c>
      <c r="L3" s="9">
        <v>0.11</v>
      </c>
      <c r="M3" s="9">
        <v>0.11</v>
      </c>
      <c r="N3" s="3">
        <v>405</v>
      </c>
      <c r="P3" s="5">
        <v>0</v>
      </c>
      <c r="Q3" s="6">
        <f>B2</f>
        <v>0.56799999999999995</v>
      </c>
      <c r="R3" s="6">
        <f>C2</f>
        <v>0.54600000000000004</v>
      </c>
      <c r="S3" s="6">
        <f>D2</f>
        <v>0.54600000000000004</v>
      </c>
    </row>
    <row r="4" spans="1:19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P4" s="7">
        <v>120</v>
      </c>
      <c r="Q4" s="6">
        <f>E6</f>
        <v>0.49</v>
      </c>
      <c r="R4" s="6">
        <f>F6</f>
        <v>0.5</v>
      </c>
      <c r="S4" s="6">
        <f>G6</f>
        <v>0.48799999999999999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0.436</v>
      </c>
      <c r="R5" s="6">
        <f>I10</f>
        <v>0.45800000000000002</v>
      </c>
      <c r="S5" s="6">
        <f>J10</f>
        <v>0.439</v>
      </c>
    </row>
    <row r="6" spans="1:19" x14ac:dyDescent="0.2">
      <c r="A6" s="2" t="s">
        <v>0</v>
      </c>
      <c r="B6" s="11">
        <v>0.56499999999999995</v>
      </c>
      <c r="C6" s="11">
        <v>0.54300000000000004</v>
      </c>
      <c r="D6" s="11">
        <v>0.54400000000000004</v>
      </c>
      <c r="E6" s="11">
        <v>0.49</v>
      </c>
      <c r="F6" s="11">
        <v>0.5</v>
      </c>
      <c r="G6" s="11">
        <v>0.48799999999999999</v>
      </c>
      <c r="H6" s="11">
        <v>0.10299999999999999</v>
      </c>
      <c r="I6" s="11">
        <v>0.10299999999999999</v>
      </c>
      <c r="J6" s="11">
        <v>0.10299999999999999</v>
      </c>
      <c r="K6" s="11">
        <v>0.105</v>
      </c>
      <c r="L6" s="11">
        <v>0.105</v>
      </c>
      <c r="M6" s="11">
        <v>0.106</v>
      </c>
      <c r="N6" s="8">
        <v>340</v>
      </c>
      <c r="P6" s="7">
        <v>360</v>
      </c>
      <c r="Q6" s="6">
        <f>K14</f>
        <v>0.38</v>
      </c>
      <c r="R6" s="6">
        <f>L14</f>
        <v>0.41199999999999998</v>
      </c>
      <c r="S6" s="6">
        <f>M14</f>
        <v>0.38800000000000001</v>
      </c>
    </row>
    <row r="7" spans="1:19" x14ac:dyDescent="0.2">
      <c r="A7" s="2" t="s">
        <v>1</v>
      </c>
      <c r="B7" s="11">
        <v>0.115</v>
      </c>
      <c r="C7" s="11">
        <v>0.109</v>
      </c>
      <c r="D7" s="11">
        <v>0.107</v>
      </c>
      <c r="E7" s="11">
        <v>0.105</v>
      </c>
      <c r="F7" s="11">
        <v>0.105</v>
      </c>
      <c r="G7" s="11">
        <v>0.10299999999999999</v>
      </c>
      <c r="H7" s="11">
        <v>0.10199999999999999</v>
      </c>
      <c r="I7" s="11">
        <v>0.10299999999999999</v>
      </c>
      <c r="J7" s="11">
        <v>0.10299999999999999</v>
      </c>
      <c r="K7" s="11">
        <v>0.104</v>
      </c>
      <c r="L7" s="11">
        <v>0.11</v>
      </c>
      <c r="M7" s="11">
        <v>0.11</v>
      </c>
      <c r="N7" s="8">
        <v>340</v>
      </c>
      <c r="P7" s="5">
        <v>480</v>
      </c>
      <c r="Q7" s="6">
        <f>B19</f>
        <v>0.34100000000000003</v>
      </c>
      <c r="R7" s="6">
        <f>C19</f>
        <v>0.375</v>
      </c>
      <c r="S7" s="6">
        <f>D19</f>
        <v>0.34200000000000003</v>
      </c>
    </row>
    <row r="8" spans="1:19" x14ac:dyDescent="0.2"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P8" s="7">
        <v>600</v>
      </c>
      <c r="Q8" s="6">
        <f>E23</f>
        <v>0.27900000000000003</v>
      </c>
      <c r="R8" s="6">
        <f>F23</f>
        <v>0.32400000000000001</v>
      </c>
      <c r="S8" s="6">
        <f>G23</f>
        <v>0.28799999999999998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1">
        <v>0.56399999999999995</v>
      </c>
      <c r="C10" s="11">
        <v>0.54400000000000004</v>
      </c>
      <c r="D10" s="11">
        <v>0.54400000000000004</v>
      </c>
      <c r="E10" s="11">
        <v>0.48799999999999999</v>
      </c>
      <c r="F10" s="11">
        <v>0.498</v>
      </c>
      <c r="G10" s="11">
        <v>0.48599999999999999</v>
      </c>
      <c r="H10" s="11">
        <v>0.436</v>
      </c>
      <c r="I10" s="11">
        <v>0.45800000000000002</v>
      </c>
      <c r="J10" s="11">
        <v>0.439</v>
      </c>
      <c r="K10" s="11">
        <v>0.104</v>
      </c>
      <c r="L10" s="11">
        <v>0.105</v>
      </c>
      <c r="M10" s="11">
        <v>0.106</v>
      </c>
      <c r="N10" s="3">
        <v>405</v>
      </c>
      <c r="P10" t="s">
        <v>7</v>
      </c>
      <c r="Q10">
        <f>SLOPE(Q3:Q8,$P$3:$P$8)</f>
        <v>-4.6380952380952367E-4</v>
      </c>
      <c r="R10">
        <f t="shared" ref="R10:S10" si="0">SLOPE(R3:R8,$P$3:$P$8)</f>
        <v>-3.6452380952380959E-4</v>
      </c>
      <c r="S10">
        <f t="shared" si="0"/>
        <v>-4.2357142857142859E-4</v>
      </c>
    </row>
    <row r="11" spans="1:19" x14ac:dyDescent="0.2">
      <c r="A11" s="2" t="s">
        <v>1</v>
      </c>
      <c r="B11" s="11">
        <v>0.114</v>
      </c>
      <c r="C11" s="11">
        <v>0.11</v>
      </c>
      <c r="D11" s="11">
        <v>0.107</v>
      </c>
      <c r="E11" s="11">
        <v>0.105</v>
      </c>
      <c r="F11" s="11">
        <v>0.105</v>
      </c>
      <c r="G11" s="11">
        <v>0.10299999999999999</v>
      </c>
      <c r="H11" s="11">
        <v>0.10199999999999999</v>
      </c>
      <c r="I11" s="11">
        <v>0.10299999999999999</v>
      </c>
      <c r="J11" s="11">
        <v>0.104</v>
      </c>
      <c r="K11" s="11">
        <v>0.104</v>
      </c>
      <c r="L11" s="11">
        <v>0.11</v>
      </c>
      <c r="M11" s="11">
        <v>0.11</v>
      </c>
      <c r="N11" s="3">
        <v>405</v>
      </c>
      <c r="P11" t="s">
        <v>6</v>
      </c>
      <c r="Q11">
        <f>_xlfn.STDEV.P(Q10:S10)</f>
        <v>4.0774963294223136E-5</v>
      </c>
    </row>
    <row r="12" spans="1:19" x14ac:dyDescent="0.2"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P12" t="s">
        <v>8</v>
      </c>
      <c r="Q12">
        <f>AVERAGE(Q10:S10)</f>
        <v>-4.1730158730158727E-4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1">
        <v>0.56299999999999994</v>
      </c>
      <c r="C14" s="11">
        <v>0.54300000000000004</v>
      </c>
      <c r="D14" s="11">
        <v>0.54300000000000004</v>
      </c>
      <c r="E14" s="11">
        <v>0.48899999999999999</v>
      </c>
      <c r="F14" s="11">
        <v>0.498</v>
      </c>
      <c r="G14" s="11">
        <v>0.48599999999999999</v>
      </c>
      <c r="H14" s="11">
        <v>0.434</v>
      </c>
      <c r="I14" s="11">
        <v>0.45600000000000002</v>
      </c>
      <c r="J14" s="11">
        <v>0.438</v>
      </c>
      <c r="K14" s="11">
        <v>0.38</v>
      </c>
      <c r="L14" s="11">
        <v>0.41199999999999998</v>
      </c>
      <c r="M14" s="11">
        <v>0.38800000000000001</v>
      </c>
      <c r="N14" s="3">
        <v>405</v>
      </c>
    </row>
    <row r="15" spans="1:19" x14ac:dyDescent="0.2">
      <c r="A15" s="2" t="s">
        <v>1</v>
      </c>
      <c r="B15" s="11">
        <v>0.115</v>
      </c>
      <c r="C15" s="11">
        <v>0.11</v>
      </c>
      <c r="D15" s="11">
        <v>0.107</v>
      </c>
      <c r="E15" s="11">
        <v>0.105</v>
      </c>
      <c r="F15" s="11">
        <v>0.105</v>
      </c>
      <c r="G15" s="11">
        <v>0.10299999999999999</v>
      </c>
      <c r="H15" s="11">
        <v>0.10199999999999999</v>
      </c>
      <c r="I15" s="11">
        <v>0.10299999999999999</v>
      </c>
      <c r="J15" s="11">
        <v>0.10299999999999999</v>
      </c>
      <c r="K15" s="11">
        <v>0.10299999999999999</v>
      </c>
      <c r="L15" s="11">
        <v>0.109</v>
      </c>
      <c r="M15" s="11">
        <v>0.11</v>
      </c>
      <c r="N15" s="3">
        <v>405</v>
      </c>
    </row>
    <row r="16" spans="1:19" x14ac:dyDescent="0.2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P16" t="s">
        <v>9</v>
      </c>
      <c r="Q16">
        <f>Q12*-1</f>
        <v>4.1730158730158727E-4</v>
      </c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1">
        <v>0.56299999999999994</v>
      </c>
      <c r="C18" s="11">
        <v>0.54300000000000004</v>
      </c>
      <c r="D18" s="11">
        <v>0.54200000000000004</v>
      </c>
      <c r="E18" s="11">
        <v>0.48799999999999999</v>
      </c>
      <c r="F18" s="11">
        <v>0.498</v>
      </c>
      <c r="G18" s="11">
        <v>0.48599999999999999</v>
      </c>
      <c r="H18" s="11">
        <v>0.434</v>
      </c>
      <c r="I18" s="11">
        <v>0.45600000000000002</v>
      </c>
      <c r="J18" s="11">
        <v>0.438</v>
      </c>
      <c r="K18" s="11">
        <v>0.379</v>
      </c>
      <c r="L18" s="11">
        <v>0.41</v>
      </c>
      <c r="M18" s="11">
        <v>0.38600000000000001</v>
      </c>
      <c r="N18" s="3">
        <v>405</v>
      </c>
    </row>
    <row r="19" spans="1:14" x14ac:dyDescent="0.2">
      <c r="A19" s="2" t="s">
        <v>1</v>
      </c>
      <c r="B19" s="11">
        <v>0.34100000000000003</v>
      </c>
      <c r="C19" s="11">
        <v>0.375</v>
      </c>
      <c r="D19" s="11">
        <v>0.34200000000000003</v>
      </c>
      <c r="E19" s="11">
        <v>0.105</v>
      </c>
      <c r="F19" s="11">
        <v>0.105</v>
      </c>
      <c r="G19" s="11">
        <v>0.10299999999999999</v>
      </c>
      <c r="H19" s="11">
        <v>0.10199999999999999</v>
      </c>
      <c r="I19" s="11">
        <v>0.10299999999999999</v>
      </c>
      <c r="J19" s="11">
        <v>0.10299999999999999</v>
      </c>
      <c r="K19" s="11">
        <v>0.10299999999999999</v>
      </c>
      <c r="L19" s="11">
        <v>0.109</v>
      </c>
      <c r="M19" s="11">
        <v>0.11</v>
      </c>
      <c r="N19" s="3">
        <v>405</v>
      </c>
    </row>
    <row r="20" spans="1:14" x14ac:dyDescent="0.2"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1">
        <v>0.56200000000000006</v>
      </c>
      <c r="C22" s="11">
        <v>0.54300000000000004</v>
      </c>
      <c r="D22" s="11">
        <v>0.54100000000000004</v>
      </c>
      <c r="E22" s="11">
        <v>0.48699999999999999</v>
      </c>
      <c r="F22" s="11">
        <v>0.496</v>
      </c>
      <c r="G22" s="11">
        <v>0.48399999999999999</v>
      </c>
      <c r="H22" s="11">
        <v>0.434</v>
      </c>
      <c r="I22" s="11">
        <v>0.45600000000000002</v>
      </c>
      <c r="J22" s="11">
        <v>0.438</v>
      </c>
      <c r="K22" s="11">
        <v>0.379</v>
      </c>
      <c r="L22" s="11">
        <v>0.41</v>
      </c>
      <c r="M22" s="11">
        <v>0.38700000000000001</v>
      </c>
      <c r="N22" s="3">
        <v>405</v>
      </c>
    </row>
    <row r="23" spans="1:14" x14ac:dyDescent="0.2">
      <c r="A23" s="2" t="s">
        <v>1</v>
      </c>
      <c r="B23" s="11">
        <v>0.34</v>
      </c>
      <c r="C23" s="11">
        <v>0.374</v>
      </c>
      <c r="D23" s="11">
        <v>0.34100000000000003</v>
      </c>
      <c r="E23" s="11">
        <v>0.27900000000000003</v>
      </c>
      <c r="F23" s="11">
        <v>0.32400000000000001</v>
      </c>
      <c r="G23" s="11">
        <v>0.28799999999999998</v>
      </c>
      <c r="H23" s="11">
        <v>0.10199999999999999</v>
      </c>
      <c r="I23" s="11">
        <v>0.10299999999999999</v>
      </c>
      <c r="J23" s="11">
        <v>0.10299999999999999</v>
      </c>
      <c r="K23" s="11">
        <v>0.10299999999999999</v>
      </c>
      <c r="L23" s="11">
        <v>0.109</v>
      </c>
      <c r="M23" s="11">
        <v>0.11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09278-0182-BA47-9053-0EE84AE6ED21}">
  <dimension ref="A2:CU152"/>
  <sheetViews>
    <sheetView topLeftCell="AH79" workbookViewId="0">
      <selection activeCell="AA146" sqref="AA146"/>
    </sheetView>
  </sheetViews>
  <sheetFormatPr baseColWidth="10" defaultColWidth="9.1640625" defaultRowHeight="13" x14ac:dyDescent="0.15"/>
  <cols>
    <col min="1" max="1" width="20.6640625" style="17" customWidth="1"/>
    <col min="2" max="2" width="12.6640625" style="17" customWidth="1"/>
    <col min="3" max="16384" width="9.1640625" style="17"/>
  </cols>
  <sheetData>
    <row r="2" spans="1:2" x14ac:dyDescent="0.15">
      <c r="A2" s="17" t="s">
        <v>145</v>
      </c>
      <c r="B2" s="17" t="s">
        <v>144</v>
      </c>
    </row>
    <row r="4" spans="1:2" x14ac:dyDescent="0.15">
      <c r="A4" s="17" t="s">
        <v>143</v>
      </c>
    </row>
    <row r="5" spans="1:2" x14ac:dyDescent="0.15">
      <c r="A5" s="17" t="s">
        <v>142</v>
      </c>
    </row>
    <row r="6" spans="1:2" x14ac:dyDescent="0.15">
      <c r="A6" s="17" t="s">
        <v>141</v>
      </c>
      <c r="B6" s="17" t="s">
        <v>140</v>
      </c>
    </row>
    <row r="7" spans="1:2" x14ac:dyDescent="0.15">
      <c r="A7" s="17" t="s">
        <v>139</v>
      </c>
      <c r="B7" s="28">
        <v>44089</v>
      </c>
    </row>
    <row r="8" spans="1:2" x14ac:dyDescent="0.15">
      <c r="A8" s="17" t="s">
        <v>120</v>
      </c>
      <c r="B8" s="27">
        <v>0.55275462962962962</v>
      </c>
    </row>
    <row r="9" spans="1:2" x14ac:dyDescent="0.15">
      <c r="A9" s="17" t="s">
        <v>138</v>
      </c>
      <c r="B9" s="17" t="s">
        <v>137</v>
      </c>
    </row>
    <row r="10" spans="1:2" x14ac:dyDescent="0.15">
      <c r="A10" s="17" t="s">
        <v>136</v>
      </c>
      <c r="B10" s="17" t="s">
        <v>135</v>
      </c>
    </row>
    <row r="11" spans="1:2" x14ac:dyDescent="0.15">
      <c r="A11" s="17" t="s">
        <v>134</v>
      </c>
      <c r="B11" s="17" t="s">
        <v>133</v>
      </c>
    </row>
    <row r="13" spans="1:2" ht="14" x14ac:dyDescent="0.15">
      <c r="A13" s="26" t="s">
        <v>132</v>
      </c>
      <c r="B13" s="25"/>
    </row>
    <row r="14" spans="1:2" x14ac:dyDescent="0.15">
      <c r="A14" s="17" t="s">
        <v>131</v>
      </c>
      <c r="B14" s="17" t="s">
        <v>149</v>
      </c>
    </row>
    <row r="15" spans="1:2" x14ac:dyDescent="0.15">
      <c r="A15" s="17" t="s">
        <v>129</v>
      </c>
    </row>
    <row r="16" spans="1:2" x14ac:dyDescent="0.15">
      <c r="A16" s="17" t="s">
        <v>128</v>
      </c>
      <c r="B16" s="17" t="s">
        <v>153</v>
      </c>
    </row>
    <row r="17" spans="1:99" x14ac:dyDescent="0.15">
      <c r="A17" s="17" t="s">
        <v>126</v>
      </c>
      <c r="B17" s="17" t="s">
        <v>125</v>
      </c>
    </row>
    <row r="18" spans="1:99" x14ac:dyDescent="0.15">
      <c r="B18" s="17" t="s">
        <v>166</v>
      </c>
    </row>
    <row r="19" spans="1:99" x14ac:dyDescent="0.15">
      <c r="B19" s="17" t="s">
        <v>123</v>
      </c>
    </row>
    <row r="20" spans="1:99" x14ac:dyDescent="0.15">
      <c r="B20" s="17" t="s">
        <v>122</v>
      </c>
    </row>
    <row r="21" spans="1:99" x14ac:dyDescent="0.15">
      <c r="A21" s="17" t="s">
        <v>121</v>
      </c>
    </row>
    <row r="23" spans="1:99" x14ac:dyDescent="0.15">
      <c r="A23" s="26">
        <v>340</v>
      </c>
      <c r="B23" s="25"/>
    </row>
    <row r="25" spans="1:99" ht="14" x14ac:dyDescent="0.15">
      <c r="B25" s="23" t="s">
        <v>120</v>
      </c>
      <c r="C25" s="23" t="s">
        <v>119</v>
      </c>
      <c r="D25" s="23" t="s">
        <v>148</v>
      </c>
      <c r="E25" s="23" t="s">
        <v>147</v>
      </c>
      <c r="F25" s="23" t="s">
        <v>117</v>
      </c>
      <c r="G25" s="23" t="s">
        <v>116</v>
      </c>
      <c r="H25" s="23" t="s">
        <v>115</v>
      </c>
      <c r="I25" s="23" t="s">
        <v>114</v>
      </c>
      <c r="J25" s="23" t="s">
        <v>113</v>
      </c>
      <c r="K25" s="23" t="s">
        <v>112</v>
      </c>
      <c r="L25" s="23" t="s">
        <v>111</v>
      </c>
      <c r="M25" s="23" t="s">
        <v>110</v>
      </c>
      <c r="N25" s="23" t="s">
        <v>109</v>
      </c>
      <c r="O25" s="23" t="s">
        <v>108</v>
      </c>
      <c r="P25" s="23" t="s">
        <v>107</v>
      </c>
      <c r="Q25" s="23" t="s">
        <v>106</v>
      </c>
      <c r="R25" s="23" t="s">
        <v>105</v>
      </c>
      <c r="S25" s="23" t="s">
        <v>104</v>
      </c>
      <c r="T25" s="23" t="s">
        <v>103</v>
      </c>
      <c r="U25" s="23" t="s">
        <v>102</v>
      </c>
      <c r="V25" s="23" t="s">
        <v>101</v>
      </c>
      <c r="W25" s="23" t="s">
        <v>100</v>
      </c>
      <c r="X25" s="23" t="s">
        <v>99</v>
      </c>
      <c r="Y25" s="23" t="s">
        <v>98</v>
      </c>
      <c r="Z25" s="23" t="s">
        <v>97</v>
      </c>
      <c r="AA25" s="23" t="s">
        <v>96</v>
      </c>
      <c r="AB25" s="23" t="s">
        <v>95</v>
      </c>
      <c r="AC25" s="23" t="s">
        <v>94</v>
      </c>
      <c r="AD25" s="23" t="s">
        <v>93</v>
      </c>
      <c r="AE25" s="23" t="s">
        <v>92</v>
      </c>
      <c r="AF25" s="23" t="s">
        <v>91</v>
      </c>
      <c r="AG25" s="23" t="s">
        <v>90</v>
      </c>
      <c r="AH25" s="23" t="s">
        <v>89</v>
      </c>
      <c r="AI25" s="23" t="s">
        <v>88</v>
      </c>
      <c r="AJ25" s="23" t="s">
        <v>87</v>
      </c>
      <c r="AK25" s="23" t="s">
        <v>86</v>
      </c>
      <c r="AL25" s="23" t="s">
        <v>85</v>
      </c>
      <c r="AM25" s="23" t="s">
        <v>84</v>
      </c>
      <c r="AN25" s="23" t="s">
        <v>83</v>
      </c>
      <c r="AO25" s="23" t="s">
        <v>82</v>
      </c>
      <c r="AP25" s="23" t="s">
        <v>81</v>
      </c>
      <c r="AQ25" s="23" t="s">
        <v>80</v>
      </c>
      <c r="AR25" s="23" t="s">
        <v>79</v>
      </c>
      <c r="AS25" s="23" t="s">
        <v>78</v>
      </c>
      <c r="AT25" s="23" t="s">
        <v>77</v>
      </c>
      <c r="AU25" s="23" t="s">
        <v>76</v>
      </c>
      <c r="AV25" s="23" t="s">
        <v>75</v>
      </c>
      <c r="AW25" s="23" t="s">
        <v>74</v>
      </c>
      <c r="AX25" s="23" t="s">
        <v>73</v>
      </c>
      <c r="AY25" s="23" t="s">
        <v>72</v>
      </c>
      <c r="AZ25" s="30" t="s">
        <v>146</v>
      </c>
      <c r="BA25" s="35"/>
      <c r="BB25" s="31"/>
      <c r="BC25" s="23" t="s">
        <v>68</v>
      </c>
      <c r="BD25" s="23" t="s">
        <v>67</v>
      </c>
      <c r="BE25" s="23" t="s">
        <v>66</v>
      </c>
      <c r="BF25" s="23" t="s">
        <v>65</v>
      </c>
      <c r="BG25" s="23" t="s">
        <v>64</v>
      </c>
      <c r="BH25" s="23" t="s">
        <v>63</v>
      </c>
      <c r="BI25" s="23" t="s">
        <v>62</v>
      </c>
      <c r="BJ25" s="23" t="s">
        <v>61</v>
      </c>
      <c r="BK25" s="23" t="s">
        <v>60</v>
      </c>
      <c r="BL25" s="23" t="s">
        <v>59</v>
      </c>
      <c r="BM25" s="23" t="s">
        <v>58</v>
      </c>
      <c r="BN25" s="23" t="s">
        <v>57</v>
      </c>
      <c r="BO25" s="23" t="s">
        <v>56</v>
      </c>
      <c r="BP25" s="23" t="s">
        <v>55</v>
      </c>
      <c r="BQ25" s="23" t="s">
        <v>54</v>
      </c>
      <c r="BR25" s="23" t="s">
        <v>53</v>
      </c>
      <c r="BS25" s="23" t="s">
        <v>52</v>
      </c>
      <c r="BT25" s="23" t="s">
        <v>51</v>
      </c>
      <c r="BU25" s="23" t="s">
        <v>50</v>
      </c>
      <c r="BV25" s="23" t="s">
        <v>49</v>
      </c>
      <c r="BW25" s="23" t="s">
        <v>48</v>
      </c>
      <c r="BX25" s="23" t="s">
        <v>47</v>
      </c>
      <c r="BY25" s="23" t="s">
        <v>46</v>
      </c>
      <c r="BZ25" s="23" t="s">
        <v>45</v>
      </c>
      <c r="CA25" s="23" t="s">
        <v>44</v>
      </c>
      <c r="CB25" s="23" t="s">
        <v>43</v>
      </c>
      <c r="CC25" s="23" t="s">
        <v>42</v>
      </c>
      <c r="CD25" s="23" t="s">
        <v>41</v>
      </c>
      <c r="CE25" s="23" t="s">
        <v>40</v>
      </c>
      <c r="CF25" s="23" t="s">
        <v>39</v>
      </c>
      <c r="CG25" s="23" t="s">
        <v>38</v>
      </c>
      <c r="CH25" s="23" t="s">
        <v>37</v>
      </c>
      <c r="CI25" s="23" t="s">
        <v>36</v>
      </c>
      <c r="CJ25" s="23" t="s">
        <v>35</v>
      </c>
      <c r="CK25" s="23" t="s">
        <v>34</v>
      </c>
      <c r="CL25" s="23" t="s">
        <v>33</v>
      </c>
      <c r="CM25" s="23" t="s">
        <v>32</v>
      </c>
      <c r="CN25" s="23" t="s">
        <v>31</v>
      </c>
      <c r="CO25" s="23" t="s">
        <v>30</v>
      </c>
      <c r="CP25" s="23" t="s">
        <v>29</v>
      </c>
      <c r="CQ25" s="23" t="s">
        <v>28</v>
      </c>
      <c r="CR25" s="23" t="s">
        <v>27</v>
      </c>
      <c r="CS25" s="23" t="s">
        <v>26</v>
      </c>
      <c r="CT25" s="23" t="s">
        <v>25</v>
      </c>
      <c r="CU25" s="23" t="s">
        <v>24</v>
      </c>
    </row>
    <row r="26" spans="1:99" x14ac:dyDescent="0.15">
      <c r="B26" s="29">
        <v>0</v>
      </c>
      <c r="C26" s="12">
        <v>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>
        <v>0</v>
      </c>
      <c r="AZ26" s="12">
        <v>0.94099999999999995</v>
      </c>
      <c r="BA26" s="12">
        <v>0.94499999999999995</v>
      </c>
      <c r="BB26" s="12">
        <v>0.95</v>
      </c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</row>
    <row r="27" spans="1:99" x14ac:dyDescent="0.15">
      <c r="B27" s="29">
        <v>4.6296296296296294E-5</v>
      </c>
      <c r="C27" s="12">
        <v>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>
        <f t="shared" ref="AY27:AY58" si="0">AY26+4</f>
        <v>4</v>
      </c>
      <c r="AZ27" s="12">
        <v>0.93400000000000005</v>
      </c>
      <c r="BA27" s="12">
        <v>0.93799999999999994</v>
      </c>
      <c r="BB27" s="12">
        <v>0.94299999999999995</v>
      </c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</row>
    <row r="28" spans="1:99" x14ac:dyDescent="0.15">
      <c r="B28" s="29">
        <v>9.2592592592592588E-5</v>
      </c>
      <c r="C28" s="12">
        <v>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>
        <f t="shared" si="0"/>
        <v>8</v>
      </c>
      <c r="AZ28" s="12">
        <v>0.92500000000000004</v>
      </c>
      <c r="BA28" s="12">
        <v>0.92800000000000005</v>
      </c>
      <c r="BB28" s="12">
        <v>0.93500000000000005</v>
      </c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</row>
    <row r="29" spans="1:99" x14ac:dyDescent="0.15">
      <c r="B29" s="29">
        <v>1.3888888888888889E-4</v>
      </c>
      <c r="C29" s="12">
        <v>0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>
        <f t="shared" si="0"/>
        <v>12</v>
      </c>
      <c r="AZ29" s="12">
        <v>0.91600000000000004</v>
      </c>
      <c r="BA29" s="12">
        <v>0.91800000000000004</v>
      </c>
      <c r="BB29" s="12">
        <v>0.92500000000000004</v>
      </c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</row>
    <row r="30" spans="1:99" x14ac:dyDescent="0.15">
      <c r="B30" s="29">
        <v>1.8518518518518518E-4</v>
      </c>
      <c r="C30" s="12">
        <v>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>
        <f t="shared" si="0"/>
        <v>16</v>
      </c>
      <c r="AZ30" s="12">
        <v>0.90700000000000003</v>
      </c>
      <c r="BA30" s="12">
        <v>0.91</v>
      </c>
      <c r="BB30" s="12">
        <v>0.91600000000000004</v>
      </c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</row>
    <row r="31" spans="1:99" x14ac:dyDescent="0.15">
      <c r="B31" s="29">
        <v>2.3148148148148146E-4</v>
      </c>
      <c r="C31" s="12">
        <v>0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>
        <f t="shared" si="0"/>
        <v>20</v>
      </c>
      <c r="AZ31" s="12">
        <v>0.89800000000000002</v>
      </c>
      <c r="BA31" s="12">
        <v>0.90100000000000002</v>
      </c>
      <c r="BB31" s="12">
        <v>0.90600000000000003</v>
      </c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</row>
    <row r="32" spans="1:99" x14ac:dyDescent="0.15">
      <c r="B32" s="29">
        <v>2.7777777777777778E-4</v>
      </c>
      <c r="C32" s="12">
        <v>0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>
        <f t="shared" si="0"/>
        <v>24</v>
      </c>
      <c r="AZ32" s="12">
        <v>0.88800000000000001</v>
      </c>
      <c r="BA32" s="12">
        <v>0.89300000000000002</v>
      </c>
      <c r="BB32" s="12">
        <v>0.89700000000000002</v>
      </c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</row>
    <row r="33" spans="2:99" x14ac:dyDescent="0.15">
      <c r="B33" s="29">
        <v>3.2407407407407406E-4</v>
      </c>
      <c r="C33" s="12">
        <v>0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>
        <f t="shared" si="0"/>
        <v>28</v>
      </c>
      <c r="AZ33" s="12">
        <v>0.879</v>
      </c>
      <c r="BA33" s="12">
        <v>0.88400000000000001</v>
      </c>
      <c r="BB33" s="12">
        <v>0.88700000000000001</v>
      </c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</row>
    <row r="34" spans="2:99" x14ac:dyDescent="0.15">
      <c r="B34" s="29">
        <v>3.7037037037037035E-4</v>
      </c>
      <c r="C34" s="12">
        <v>0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>
        <f t="shared" si="0"/>
        <v>32</v>
      </c>
      <c r="AZ34" s="12">
        <v>0.87</v>
      </c>
      <c r="BA34" s="12">
        <v>0.875</v>
      </c>
      <c r="BB34" s="12">
        <v>0.878</v>
      </c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</row>
    <row r="35" spans="2:99" x14ac:dyDescent="0.15">
      <c r="B35" s="29">
        <v>4.1666666666666669E-4</v>
      </c>
      <c r="C35" s="12">
        <v>0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>
        <f t="shared" si="0"/>
        <v>36</v>
      </c>
      <c r="AZ35" s="12">
        <v>0.86099999999999999</v>
      </c>
      <c r="BA35" s="12">
        <v>0.86599999999999999</v>
      </c>
      <c r="BB35" s="12">
        <v>0.86899999999999999</v>
      </c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</row>
    <row r="36" spans="2:99" x14ac:dyDescent="0.15">
      <c r="B36" s="29">
        <v>4.6296296296296293E-4</v>
      </c>
      <c r="C36" s="12">
        <v>0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>
        <f t="shared" si="0"/>
        <v>40</v>
      </c>
      <c r="AZ36" s="12">
        <v>0.85099999999999998</v>
      </c>
      <c r="BA36" s="12">
        <v>0.85699999999999998</v>
      </c>
      <c r="BB36" s="12">
        <v>0.85899999999999999</v>
      </c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</row>
    <row r="37" spans="2:99" x14ac:dyDescent="0.15">
      <c r="B37" s="29">
        <v>5.0925925925925921E-4</v>
      </c>
      <c r="C37" s="12">
        <v>0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>
        <f t="shared" si="0"/>
        <v>44</v>
      </c>
      <c r="AZ37" s="12">
        <v>0.84099999999999997</v>
      </c>
      <c r="BA37" s="12">
        <v>0.84899999999999998</v>
      </c>
      <c r="BB37" s="12">
        <v>0.84899999999999998</v>
      </c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2:99" x14ac:dyDescent="0.15">
      <c r="B38" s="29">
        <v>5.5555555555555556E-4</v>
      </c>
      <c r="C38" s="12">
        <v>0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>
        <f t="shared" si="0"/>
        <v>48</v>
      </c>
      <c r="AZ38" s="12">
        <v>0.83199999999999996</v>
      </c>
      <c r="BA38" s="12">
        <v>0.83899999999999997</v>
      </c>
      <c r="BB38" s="12">
        <v>0.84</v>
      </c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</row>
    <row r="39" spans="2:99" x14ac:dyDescent="0.15">
      <c r="B39" s="29">
        <v>6.018518518518519E-4</v>
      </c>
      <c r="C39" s="12">
        <v>0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>
        <f t="shared" si="0"/>
        <v>52</v>
      </c>
      <c r="AZ39" s="12">
        <v>0.82199999999999995</v>
      </c>
      <c r="BA39" s="12">
        <v>0.83</v>
      </c>
      <c r="BB39" s="12">
        <v>0.83</v>
      </c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</row>
    <row r="40" spans="2:99" x14ac:dyDescent="0.15">
      <c r="B40" s="29">
        <v>6.4814814814814813E-4</v>
      </c>
      <c r="C40" s="12">
        <v>0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>
        <f t="shared" si="0"/>
        <v>56</v>
      </c>
      <c r="AZ40" s="12">
        <v>0.81299999999999994</v>
      </c>
      <c r="BA40" s="12">
        <v>0.82099999999999995</v>
      </c>
      <c r="BB40" s="12">
        <v>0.82</v>
      </c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</row>
    <row r="41" spans="2:99" x14ac:dyDescent="0.15">
      <c r="B41" s="29">
        <v>6.9444444444444447E-4</v>
      </c>
      <c r="C41" s="12">
        <v>0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>
        <f t="shared" si="0"/>
        <v>60</v>
      </c>
      <c r="AZ41" s="12">
        <v>0.80400000000000005</v>
      </c>
      <c r="BA41" s="12">
        <v>0.81200000000000006</v>
      </c>
      <c r="BB41" s="12">
        <v>0.81</v>
      </c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</row>
    <row r="42" spans="2:99" x14ac:dyDescent="0.15">
      <c r="B42" s="29">
        <v>7.407407407407407E-4</v>
      </c>
      <c r="C42" s="12">
        <v>0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>
        <f t="shared" si="0"/>
        <v>64</v>
      </c>
      <c r="AZ42" s="12">
        <v>0.79500000000000004</v>
      </c>
      <c r="BA42" s="12">
        <v>0.80300000000000005</v>
      </c>
      <c r="BB42" s="12">
        <v>0.80100000000000005</v>
      </c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</row>
    <row r="43" spans="2:99" x14ac:dyDescent="0.15">
      <c r="B43" s="29">
        <v>7.8703703703703705E-4</v>
      </c>
      <c r="C43" s="12">
        <v>0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>
        <f t="shared" si="0"/>
        <v>68</v>
      </c>
      <c r="AZ43" s="12">
        <v>0.78600000000000003</v>
      </c>
      <c r="BA43" s="12">
        <v>0.79300000000000004</v>
      </c>
      <c r="BB43" s="12">
        <v>0.79100000000000004</v>
      </c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</row>
    <row r="44" spans="2:99" x14ac:dyDescent="0.15">
      <c r="B44" s="29">
        <v>8.3333333333333339E-4</v>
      </c>
      <c r="C44" s="12">
        <v>0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>
        <f t="shared" si="0"/>
        <v>72</v>
      </c>
      <c r="AZ44" s="12">
        <v>0.77600000000000002</v>
      </c>
      <c r="BA44" s="12">
        <v>0.78400000000000003</v>
      </c>
      <c r="BB44" s="12">
        <v>0.78200000000000003</v>
      </c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</row>
    <row r="45" spans="2:99" x14ac:dyDescent="0.15">
      <c r="B45" s="29">
        <v>8.7962962962962962E-4</v>
      </c>
      <c r="C45" s="12">
        <v>0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>
        <f t="shared" si="0"/>
        <v>76</v>
      </c>
      <c r="AZ45" s="12">
        <v>0.76700000000000002</v>
      </c>
      <c r="BA45" s="12">
        <v>0.77500000000000002</v>
      </c>
      <c r="BB45" s="12">
        <v>0.77300000000000002</v>
      </c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</row>
    <row r="46" spans="2:99" x14ac:dyDescent="0.15">
      <c r="B46" s="29">
        <v>9.2592592592592585E-4</v>
      </c>
      <c r="C46" s="12">
        <v>0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>
        <f t="shared" si="0"/>
        <v>80</v>
      </c>
      <c r="AZ46" s="12">
        <v>0.75800000000000001</v>
      </c>
      <c r="BA46" s="12">
        <v>0.76600000000000001</v>
      </c>
      <c r="BB46" s="12">
        <v>0.76400000000000001</v>
      </c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</row>
    <row r="47" spans="2:99" x14ac:dyDescent="0.15">
      <c r="B47" s="29">
        <v>9.7222222222222209E-4</v>
      </c>
      <c r="C47" s="12">
        <v>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>
        <f t="shared" si="0"/>
        <v>84</v>
      </c>
      <c r="AZ47" s="12">
        <v>0.749</v>
      </c>
      <c r="BA47" s="12">
        <v>0.75700000000000001</v>
      </c>
      <c r="BB47" s="12">
        <v>0.754</v>
      </c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</row>
    <row r="48" spans="2:99" x14ac:dyDescent="0.15">
      <c r="B48" s="29">
        <v>1.0185185185185186E-3</v>
      </c>
      <c r="C48" s="12">
        <v>0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>
        <f t="shared" si="0"/>
        <v>88</v>
      </c>
      <c r="AZ48" s="12">
        <v>0.74</v>
      </c>
      <c r="BA48" s="12">
        <v>0.748</v>
      </c>
      <c r="BB48" s="12">
        <v>0.745</v>
      </c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</row>
    <row r="49" spans="2:99" x14ac:dyDescent="0.15">
      <c r="B49" s="29">
        <v>1.0648148148148147E-3</v>
      </c>
      <c r="C49" s="12">
        <v>0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>
        <f t="shared" si="0"/>
        <v>92</v>
      </c>
      <c r="AZ49" s="12">
        <v>0.73099999999999998</v>
      </c>
      <c r="BA49" s="12">
        <v>0.73899999999999999</v>
      </c>
      <c r="BB49" s="12">
        <v>0.73599999999999999</v>
      </c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</row>
    <row r="50" spans="2:99" x14ac:dyDescent="0.15">
      <c r="B50" s="29">
        <v>1.1111111111111111E-3</v>
      </c>
      <c r="C50" s="12">
        <v>0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>
        <f t="shared" si="0"/>
        <v>96</v>
      </c>
      <c r="AZ50" s="12">
        <v>0.72299999999999998</v>
      </c>
      <c r="BA50" s="12">
        <v>0.73</v>
      </c>
      <c r="BB50" s="12">
        <v>0.72699999999999998</v>
      </c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</row>
    <row r="51" spans="2:99" x14ac:dyDescent="0.15">
      <c r="B51" s="29">
        <v>1.1574074074074073E-3</v>
      </c>
      <c r="C51" s="12">
        <v>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>
        <f t="shared" si="0"/>
        <v>100</v>
      </c>
      <c r="AZ51" s="12">
        <v>0.71399999999999997</v>
      </c>
      <c r="BA51" s="12">
        <v>0.72099999999999997</v>
      </c>
      <c r="BB51" s="12">
        <v>0.71799999999999997</v>
      </c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</row>
    <row r="52" spans="2:99" x14ac:dyDescent="0.15">
      <c r="B52" s="29">
        <v>1.2037037037037038E-3</v>
      </c>
      <c r="C52" s="12">
        <v>0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>
        <f t="shared" si="0"/>
        <v>104</v>
      </c>
      <c r="AZ52" s="12">
        <v>0.70499999999999996</v>
      </c>
      <c r="BA52" s="12">
        <v>0.71199999999999997</v>
      </c>
      <c r="BB52" s="12">
        <v>0.70899999999999996</v>
      </c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</row>
    <row r="53" spans="2:99" x14ac:dyDescent="0.15">
      <c r="B53" s="29">
        <v>1.25E-3</v>
      </c>
      <c r="C53" s="12">
        <v>0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>
        <f t="shared" si="0"/>
        <v>108</v>
      </c>
      <c r="AZ53" s="12">
        <v>0.69699999999999995</v>
      </c>
      <c r="BA53" s="12">
        <v>0.70399999999999996</v>
      </c>
      <c r="BB53" s="12">
        <v>0.7</v>
      </c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</row>
    <row r="54" spans="2:99" x14ac:dyDescent="0.15">
      <c r="B54" s="29">
        <v>1.2962962962962963E-3</v>
      </c>
      <c r="C54" s="12">
        <v>0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>
        <f t="shared" si="0"/>
        <v>112</v>
      </c>
      <c r="AZ54" s="12">
        <v>0.68799999999999994</v>
      </c>
      <c r="BA54" s="12">
        <v>0.69499999999999995</v>
      </c>
      <c r="BB54" s="12">
        <v>0.69099999999999995</v>
      </c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</row>
    <row r="55" spans="2:99" x14ac:dyDescent="0.15">
      <c r="B55" s="29">
        <v>1.3425925925925925E-3</v>
      </c>
      <c r="C55" s="12">
        <v>0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>
        <f t="shared" si="0"/>
        <v>116</v>
      </c>
      <c r="AZ55" s="12">
        <v>0.67900000000000005</v>
      </c>
      <c r="BA55" s="12">
        <v>0.68600000000000005</v>
      </c>
      <c r="BB55" s="12">
        <v>0.68200000000000005</v>
      </c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</row>
    <row r="56" spans="2:99" x14ac:dyDescent="0.15">
      <c r="B56" s="29">
        <v>1.3888888888888889E-3</v>
      </c>
      <c r="C56" s="12">
        <v>0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>
        <f t="shared" si="0"/>
        <v>120</v>
      </c>
      <c r="AZ56" s="12">
        <v>0.67100000000000004</v>
      </c>
      <c r="BA56" s="12">
        <v>0.67800000000000005</v>
      </c>
      <c r="BB56" s="12">
        <v>0.67300000000000004</v>
      </c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</row>
    <row r="57" spans="2:99" x14ac:dyDescent="0.15">
      <c r="B57" s="29">
        <v>1.4351851851851854E-3</v>
      </c>
      <c r="C57" s="12">
        <v>0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>
        <f t="shared" si="0"/>
        <v>124</v>
      </c>
      <c r="AZ57" s="12">
        <v>0.66300000000000003</v>
      </c>
      <c r="BA57" s="12">
        <v>0.66900000000000004</v>
      </c>
      <c r="BB57" s="12">
        <v>0.66500000000000004</v>
      </c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</row>
    <row r="58" spans="2:99" x14ac:dyDescent="0.15">
      <c r="B58" s="29">
        <v>1.4814814814814814E-3</v>
      </c>
      <c r="C58" s="12">
        <v>0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>
        <f t="shared" si="0"/>
        <v>128</v>
      </c>
      <c r="AZ58" s="12">
        <v>0.65500000000000003</v>
      </c>
      <c r="BA58" s="12">
        <v>0.66100000000000003</v>
      </c>
      <c r="BB58" s="12">
        <v>0.65600000000000003</v>
      </c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</row>
    <row r="59" spans="2:99" x14ac:dyDescent="0.15">
      <c r="B59" s="29">
        <v>1.5277777777777779E-3</v>
      </c>
      <c r="C59" s="12">
        <v>0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>
        <f t="shared" ref="AY59:AY90" si="1">AY58+4</f>
        <v>132</v>
      </c>
      <c r="AZ59" s="12">
        <v>0.64700000000000002</v>
      </c>
      <c r="BA59" s="12">
        <v>0.65300000000000002</v>
      </c>
      <c r="BB59" s="12">
        <v>0.64800000000000002</v>
      </c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</row>
    <row r="60" spans="2:99" x14ac:dyDescent="0.15">
      <c r="B60" s="29">
        <v>1.5740740740740741E-3</v>
      </c>
      <c r="C60" s="12">
        <v>0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>
        <f t="shared" si="1"/>
        <v>136</v>
      </c>
      <c r="AZ60" s="12">
        <v>0.63900000000000001</v>
      </c>
      <c r="BA60" s="12">
        <v>0.64500000000000002</v>
      </c>
      <c r="BB60" s="12">
        <v>0.63900000000000001</v>
      </c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</row>
    <row r="61" spans="2:99" x14ac:dyDescent="0.15">
      <c r="B61" s="29">
        <v>1.6203703703703703E-3</v>
      </c>
      <c r="C61" s="12">
        <v>0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>
        <f t="shared" si="1"/>
        <v>140</v>
      </c>
      <c r="AZ61" s="12">
        <v>0.63100000000000001</v>
      </c>
      <c r="BA61" s="12">
        <v>0.63700000000000001</v>
      </c>
      <c r="BB61" s="12">
        <v>0.63100000000000001</v>
      </c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</row>
    <row r="62" spans="2:99" x14ac:dyDescent="0.15">
      <c r="B62" s="29">
        <v>1.6666666666666668E-3</v>
      </c>
      <c r="C62" s="12">
        <v>0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>
        <f t="shared" si="1"/>
        <v>144</v>
      </c>
      <c r="AZ62" s="12">
        <v>0.623</v>
      </c>
      <c r="BA62" s="12">
        <v>0.629</v>
      </c>
      <c r="BB62" s="12">
        <v>0.623</v>
      </c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</row>
    <row r="63" spans="2:99" x14ac:dyDescent="0.15">
      <c r="B63" s="29">
        <v>1.712962962962963E-3</v>
      </c>
      <c r="C63" s="12">
        <v>0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>
        <f t="shared" si="1"/>
        <v>148</v>
      </c>
      <c r="AZ63" s="12">
        <v>0.61599999999999999</v>
      </c>
      <c r="BA63" s="12">
        <v>0.621</v>
      </c>
      <c r="BB63" s="12">
        <v>0.61499999999999999</v>
      </c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</row>
    <row r="64" spans="2:99" x14ac:dyDescent="0.15">
      <c r="B64" s="29">
        <v>1.7592592592592592E-3</v>
      </c>
      <c r="C64" s="12">
        <v>0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>
        <f t="shared" si="1"/>
        <v>152</v>
      </c>
      <c r="AZ64" s="12">
        <v>0.60799999999999998</v>
      </c>
      <c r="BA64" s="12">
        <v>0.61299999999999999</v>
      </c>
      <c r="BB64" s="12">
        <v>0.60699999999999998</v>
      </c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</row>
    <row r="65" spans="2:99" x14ac:dyDescent="0.15">
      <c r="B65" s="29">
        <v>1.8055555555555557E-3</v>
      </c>
      <c r="C65" s="12">
        <v>0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>
        <f t="shared" si="1"/>
        <v>156</v>
      </c>
      <c r="AZ65" s="12">
        <v>0.6</v>
      </c>
      <c r="BA65" s="12">
        <v>0.60599999999999998</v>
      </c>
      <c r="BB65" s="12">
        <v>0.59899999999999998</v>
      </c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</row>
    <row r="66" spans="2:99" x14ac:dyDescent="0.15">
      <c r="B66" s="29">
        <v>1.8518518518518517E-3</v>
      </c>
      <c r="C66" s="12">
        <v>0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>
        <f t="shared" si="1"/>
        <v>160</v>
      </c>
      <c r="AZ66" s="12">
        <v>0.59299999999999997</v>
      </c>
      <c r="BA66" s="12">
        <v>0.59799999999999998</v>
      </c>
      <c r="BB66" s="12">
        <v>0.59199999999999997</v>
      </c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</row>
    <row r="67" spans="2:99" x14ac:dyDescent="0.15">
      <c r="B67" s="29">
        <v>1.8981481481481482E-3</v>
      </c>
      <c r="C67" s="12">
        <v>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>
        <f t="shared" si="1"/>
        <v>164</v>
      </c>
      <c r="AZ67" s="12">
        <v>0.58599999999999997</v>
      </c>
      <c r="BA67" s="12">
        <v>0.59099999999999997</v>
      </c>
      <c r="BB67" s="12">
        <v>0.58399999999999996</v>
      </c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</row>
    <row r="68" spans="2:99" x14ac:dyDescent="0.15">
      <c r="B68" s="29">
        <v>1.9444444444444442E-3</v>
      </c>
      <c r="C68" s="12">
        <v>0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>
        <f t="shared" si="1"/>
        <v>168</v>
      </c>
      <c r="AZ68" s="12">
        <v>0.57899999999999996</v>
      </c>
      <c r="BA68" s="12">
        <v>0.58299999999999996</v>
      </c>
      <c r="BB68" s="12">
        <v>0.57699999999999996</v>
      </c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</row>
    <row r="69" spans="2:99" x14ac:dyDescent="0.15">
      <c r="B69" s="29">
        <v>1.9907407407407408E-3</v>
      </c>
      <c r="C69" s="12">
        <v>0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>
        <f t="shared" si="1"/>
        <v>172</v>
      </c>
      <c r="AZ69" s="12">
        <v>0.57099999999999995</v>
      </c>
      <c r="BA69" s="12">
        <v>0.57599999999999996</v>
      </c>
      <c r="BB69" s="12">
        <v>0.56899999999999995</v>
      </c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</row>
    <row r="70" spans="2:99" x14ac:dyDescent="0.15">
      <c r="B70" s="29">
        <v>2.0370370370370373E-3</v>
      </c>
      <c r="C70" s="12">
        <v>0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>
        <f t="shared" si="1"/>
        <v>176</v>
      </c>
      <c r="AZ70" s="12">
        <v>0.56399999999999995</v>
      </c>
      <c r="BA70" s="12">
        <v>0.56899999999999995</v>
      </c>
      <c r="BB70" s="12">
        <v>0.56200000000000006</v>
      </c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</row>
    <row r="71" spans="2:99" x14ac:dyDescent="0.15">
      <c r="B71" s="29">
        <v>2.0833333333333333E-3</v>
      </c>
      <c r="C71" s="12"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>
        <f t="shared" si="1"/>
        <v>180</v>
      </c>
      <c r="AZ71" s="12">
        <v>0.55800000000000005</v>
      </c>
      <c r="BA71" s="12">
        <v>0.56200000000000006</v>
      </c>
      <c r="BB71" s="12">
        <v>0.55500000000000005</v>
      </c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</row>
    <row r="72" spans="2:99" x14ac:dyDescent="0.15">
      <c r="B72" s="29">
        <v>2.1296296296296298E-3</v>
      </c>
      <c r="C72" s="12">
        <v>0</v>
      </c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>
        <f t="shared" si="1"/>
        <v>184</v>
      </c>
      <c r="AZ72" s="12">
        <v>0.55100000000000005</v>
      </c>
      <c r="BA72" s="12">
        <v>0.55500000000000005</v>
      </c>
      <c r="BB72" s="12">
        <v>0.54800000000000004</v>
      </c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</row>
    <row r="73" spans="2:99" x14ac:dyDescent="0.15">
      <c r="B73" s="29">
        <v>2.1759259259259258E-3</v>
      </c>
      <c r="C73" s="12">
        <v>0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>
        <f t="shared" si="1"/>
        <v>188</v>
      </c>
      <c r="AZ73" s="12">
        <v>0.54400000000000004</v>
      </c>
      <c r="BA73" s="12">
        <v>0.54800000000000004</v>
      </c>
      <c r="BB73" s="12">
        <v>0.54100000000000004</v>
      </c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</row>
    <row r="74" spans="2:99" x14ac:dyDescent="0.15">
      <c r="B74" s="29">
        <v>2.2222222222222222E-3</v>
      </c>
      <c r="C74" s="12"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>
        <f t="shared" si="1"/>
        <v>192</v>
      </c>
      <c r="AZ74" s="12">
        <v>0.53800000000000003</v>
      </c>
      <c r="BA74" s="12">
        <v>0.54200000000000004</v>
      </c>
      <c r="BB74" s="12">
        <v>0.53400000000000003</v>
      </c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</row>
    <row r="75" spans="2:99" x14ac:dyDescent="0.15">
      <c r="B75" s="29">
        <v>2.2685185185185182E-3</v>
      </c>
      <c r="C75" s="12">
        <v>0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>
        <f t="shared" si="1"/>
        <v>196</v>
      </c>
      <c r="AZ75" s="12">
        <v>0.53200000000000003</v>
      </c>
      <c r="BA75" s="12">
        <v>0.53500000000000003</v>
      </c>
      <c r="BB75" s="12">
        <v>0.52800000000000002</v>
      </c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</row>
    <row r="76" spans="2:99" x14ac:dyDescent="0.15">
      <c r="B76" s="29">
        <v>2.3148148148148151E-3</v>
      </c>
      <c r="C76" s="12"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>
        <f t="shared" si="1"/>
        <v>200</v>
      </c>
      <c r="AZ76" s="12">
        <v>0.52600000000000002</v>
      </c>
      <c r="BA76" s="12">
        <v>0.52900000000000003</v>
      </c>
      <c r="BB76" s="12">
        <v>0.52100000000000002</v>
      </c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</row>
    <row r="77" spans="2:99" x14ac:dyDescent="0.15">
      <c r="B77" s="29">
        <v>2.3611111111111111E-3</v>
      </c>
      <c r="C77" s="12">
        <v>0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>
        <f t="shared" si="1"/>
        <v>204</v>
      </c>
      <c r="AZ77" s="12">
        <v>0.52</v>
      </c>
      <c r="BA77" s="12">
        <v>0.52300000000000002</v>
      </c>
      <c r="BB77" s="12">
        <v>0.51500000000000001</v>
      </c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</row>
    <row r="78" spans="2:99" x14ac:dyDescent="0.15">
      <c r="B78" s="29">
        <v>2.4074074074074076E-3</v>
      </c>
      <c r="C78" s="12">
        <v>0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>
        <f t="shared" si="1"/>
        <v>208</v>
      </c>
      <c r="AZ78" s="12">
        <v>0.51400000000000001</v>
      </c>
      <c r="BA78" s="12">
        <v>0.51600000000000001</v>
      </c>
      <c r="BB78" s="12">
        <v>0.50900000000000001</v>
      </c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</row>
    <row r="79" spans="2:99" x14ac:dyDescent="0.15">
      <c r="B79" s="29">
        <v>2.4537037037037036E-3</v>
      </c>
      <c r="C79" s="12">
        <v>0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>
        <f t="shared" si="1"/>
        <v>212</v>
      </c>
      <c r="AZ79" s="12">
        <v>0.50800000000000001</v>
      </c>
      <c r="BA79" s="12">
        <v>0.51</v>
      </c>
      <c r="BB79" s="12">
        <v>0.503</v>
      </c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</row>
    <row r="80" spans="2:99" x14ac:dyDescent="0.15">
      <c r="B80" s="29">
        <v>2.5000000000000001E-3</v>
      </c>
      <c r="C80" s="12"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>
        <f t="shared" si="1"/>
        <v>216</v>
      </c>
      <c r="AZ80" s="12">
        <v>0.503</v>
      </c>
      <c r="BA80" s="12">
        <v>0.505</v>
      </c>
      <c r="BB80" s="12">
        <v>0.497</v>
      </c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</row>
    <row r="81" spans="2:99" x14ac:dyDescent="0.15">
      <c r="B81" s="29">
        <v>2.5462962962962961E-3</v>
      </c>
      <c r="C81" s="12">
        <v>0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>
        <f t="shared" si="1"/>
        <v>220</v>
      </c>
      <c r="AZ81" s="12">
        <v>0.497</v>
      </c>
      <c r="BA81" s="12">
        <v>0.499</v>
      </c>
      <c r="BB81" s="12">
        <v>0.49099999999999999</v>
      </c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</row>
    <row r="82" spans="2:99" x14ac:dyDescent="0.15">
      <c r="B82" s="29">
        <v>2.5925925925925925E-3</v>
      </c>
      <c r="C82" s="12">
        <v>0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>
        <f t="shared" si="1"/>
        <v>224</v>
      </c>
      <c r="AZ82" s="12">
        <v>0.49199999999999999</v>
      </c>
      <c r="BA82" s="12">
        <v>0.49299999999999999</v>
      </c>
      <c r="BB82" s="12">
        <v>0.48599999999999999</v>
      </c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</row>
    <row r="83" spans="2:99" x14ac:dyDescent="0.15">
      <c r="B83" s="29">
        <v>2.6388888888888885E-3</v>
      </c>
      <c r="C83" s="12"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>
        <f t="shared" si="1"/>
        <v>228</v>
      </c>
      <c r="AZ83" s="12">
        <v>0.48699999999999999</v>
      </c>
      <c r="BA83" s="12">
        <v>0.48799999999999999</v>
      </c>
      <c r="BB83" s="12">
        <v>0.48</v>
      </c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</row>
    <row r="84" spans="2:99" x14ac:dyDescent="0.15">
      <c r="B84" s="29">
        <v>2.685185185185185E-3</v>
      </c>
      <c r="C84" s="12">
        <v>0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>
        <f t="shared" si="1"/>
        <v>232</v>
      </c>
      <c r="AZ84" s="12">
        <v>0.48099999999999998</v>
      </c>
      <c r="BA84" s="12">
        <v>0.48299999999999998</v>
      </c>
      <c r="BB84" s="12">
        <v>0.47499999999999998</v>
      </c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</row>
    <row r="85" spans="2:99" x14ac:dyDescent="0.15">
      <c r="B85" s="29">
        <v>2.7314814814814819E-3</v>
      </c>
      <c r="C85" s="12">
        <v>0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>
        <f t="shared" si="1"/>
        <v>236</v>
      </c>
      <c r="AZ85" s="12">
        <v>0.47699999999999998</v>
      </c>
      <c r="BA85" s="12">
        <v>0.47699999999999998</v>
      </c>
      <c r="BB85" s="12">
        <v>0.47</v>
      </c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</row>
    <row r="86" spans="2:99" x14ac:dyDescent="0.15">
      <c r="B86" s="29">
        <v>2.7777777777777779E-3</v>
      </c>
      <c r="C86" s="12">
        <v>0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>
        <f t="shared" si="1"/>
        <v>240</v>
      </c>
      <c r="AZ86" s="12">
        <v>0.47199999999999998</v>
      </c>
      <c r="BA86" s="12">
        <v>0.47199999999999998</v>
      </c>
      <c r="BB86" s="12">
        <v>0.46500000000000002</v>
      </c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</row>
    <row r="87" spans="2:99" x14ac:dyDescent="0.15">
      <c r="B87" s="29">
        <v>2.8240740740740739E-3</v>
      </c>
      <c r="C87" s="12">
        <v>0</v>
      </c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>
        <f t="shared" si="1"/>
        <v>244</v>
      </c>
      <c r="AZ87" s="12">
        <v>0.46700000000000003</v>
      </c>
      <c r="BA87" s="12">
        <v>0.46800000000000003</v>
      </c>
      <c r="BB87" s="12">
        <v>0.46</v>
      </c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</row>
    <row r="88" spans="2:99" x14ac:dyDescent="0.15">
      <c r="B88" s="29">
        <v>2.8703703703703708E-3</v>
      </c>
      <c r="C88" s="12">
        <v>0</v>
      </c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>
        <f t="shared" si="1"/>
        <v>248</v>
      </c>
      <c r="AZ88" s="12">
        <v>0.46300000000000002</v>
      </c>
      <c r="BA88" s="12">
        <v>0.46300000000000002</v>
      </c>
      <c r="BB88" s="12">
        <v>0.45500000000000002</v>
      </c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</row>
    <row r="89" spans="2:99" x14ac:dyDescent="0.15">
      <c r="B89" s="29">
        <v>2.9166666666666668E-3</v>
      </c>
      <c r="C89" s="12">
        <v>0</v>
      </c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>
        <f t="shared" si="1"/>
        <v>252</v>
      </c>
      <c r="AZ89" s="12">
        <v>0.45800000000000002</v>
      </c>
      <c r="BA89" s="12">
        <v>0.45800000000000002</v>
      </c>
      <c r="BB89" s="12">
        <v>0.45100000000000001</v>
      </c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</row>
    <row r="90" spans="2:99" x14ac:dyDescent="0.15">
      <c r="B90" s="29">
        <v>2.9629629629629628E-3</v>
      </c>
      <c r="C90" s="12">
        <v>0</v>
      </c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>
        <f t="shared" si="1"/>
        <v>256</v>
      </c>
      <c r="AZ90" s="12">
        <v>0.45400000000000001</v>
      </c>
      <c r="BA90" s="12">
        <v>0.45400000000000001</v>
      </c>
      <c r="BB90" s="12">
        <v>0.44600000000000001</v>
      </c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</row>
    <row r="91" spans="2:99" x14ac:dyDescent="0.15">
      <c r="B91" s="29">
        <v>3.0092592592592588E-3</v>
      </c>
      <c r="C91" s="12">
        <v>0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>
        <f t="shared" ref="AY91:AY116" si="2">AY90+4</f>
        <v>260</v>
      </c>
      <c r="AZ91" s="12">
        <v>0.45</v>
      </c>
      <c r="BA91" s="12">
        <v>0.44900000000000001</v>
      </c>
      <c r="BB91" s="12">
        <v>0.442</v>
      </c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</row>
    <row r="92" spans="2:99" x14ac:dyDescent="0.15">
      <c r="B92" s="29">
        <v>3.0555555555555557E-3</v>
      </c>
      <c r="C92" s="12">
        <v>0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>
        <f t="shared" si="2"/>
        <v>264</v>
      </c>
      <c r="AZ92" s="12">
        <v>0.44600000000000001</v>
      </c>
      <c r="BA92" s="12">
        <v>0.44500000000000001</v>
      </c>
      <c r="BB92" s="12">
        <v>0.437</v>
      </c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</row>
    <row r="93" spans="2:99" x14ac:dyDescent="0.15">
      <c r="B93" s="29">
        <v>3.1018518518518522E-3</v>
      </c>
      <c r="C93" s="12">
        <v>0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>
        <f t="shared" si="2"/>
        <v>268</v>
      </c>
      <c r="AZ93" s="12">
        <v>0.442</v>
      </c>
      <c r="BA93" s="12">
        <v>0.441</v>
      </c>
      <c r="BB93" s="12">
        <v>0.433</v>
      </c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</row>
    <row r="94" spans="2:99" x14ac:dyDescent="0.15">
      <c r="B94" s="29">
        <v>3.1481481481481482E-3</v>
      </c>
      <c r="C94" s="12">
        <v>0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>
        <f t="shared" si="2"/>
        <v>272</v>
      </c>
      <c r="AZ94" s="12">
        <v>0.439</v>
      </c>
      <c r="BA94" s="12">
        <v>0.437</v>
      </c>
      <c r="BB94" s="12">
        <v>0.42899999999999999</v>
      </c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</row>
    <row r="95" spans="2:99" x14ac:dyDescent="0.15">
      <c r="B95" s="29">
        <v>3.1944444444444442E-3</v>
      </c>
      <c r="C95" s="12">
        <v>0</v>
      </c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>
        <f t="shared" si="2"/>
        <v>276</v>
      </c>
      <c r="AZ95" s="12">
        <v>0.435</v>
      </c>
      <c r="BA95" s="12">
        <v>0.433</v>
      </c>
      <c r="BB95" s="12">
        <v>0.42499999999999999</v>
      </c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</row>
    <row r="96" spans="2:99" x14ac:dyDescent="0.15">
      <c r="B96" s="29">
        <v>3.2407407407407406E-3</v>
      </c>
      <c r="C96" s="12">
        <v>0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>
        <f t="shared" si="2"/>
        <v>280</v>
      </c>
      <c r="AZ96" s="12">
        <v>0.43099999999999999</v>
      </c>
      <c r="BA96" s="12">
        <v>0.42899999999999999</v>
      </c>
      <c r="BB96" s="12">
        <v>0.42199999999999999</v>
      </c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</row>
    <row r="97" spans="2:99" x14ac:dyDescent="0.15">
      <c r="B97" s="29">
        <v>3.2870370370370367E-3</v>
      </c>
      <c r="C97" s="12">
        <v>0</v>
      </c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>
        <f t="shared" si="2"/>
        <v>284</v>
      </c>
      <c r="AZ97" s="12">
        <v>0.42799999999999999</v>
      </c>
      <c r="BA97" s="12">
        <v>0.42599999999999999</v>
      </c>
      <c r="BB97" s="12">
        <v>0.41799999999999998</v>
      </c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</row>
    <row r="98" spans="2:99" x14ac:dyDescent="0.15">
      <c r="B98" s="29">
        <v>3.3333333333333335E-3</v>
      </c>
      <c r="C98" s="12">
        <v>0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>
        <f t="shared" si="2"/>
        <v>288</v>
      </c>
      <c r="AZ98" s="12">
        <v>0.42499999999999999</v>
      </c>
      <c r="BA98" s="12">
        <v>0.42199999999999999</v>
      </c>
      <c r="BB98" s="12">
        <v>0.41399999999999998</v>
      </c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</row>
    <row r="99" spans="2:99" x14ac:dyDescent="0.15">
      <c r="B99" s="29">
        <v>3.37962962962963E-3</v>
      </c>
      <c r="C99" s="12">
        <v>0</v>
      </c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>
        <f t="shared" si="2"/>
        <v>292</v>
      </c>
      <c r="AZ99" s="12">
        <v>0.42199999999999999</v>
      </c>
      <c r="BA99" s="12">
        <v>0.41899999999999998</v>
      </c>
      <c r="BB99" s="12">
        <v>0.41099999999999998</v>
      </c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</row>
    <row r="100" spans="2:99" x14ac:dyDescent="0.15">
      <c r="B100" s="29">
        <v>3.425925925925926E-3</v>
      </c>
      <c r="C100" s="12">
        <v>0</v>
      </c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>
        <f t="shared" si="2"/>
        <v>296</v>
      </c>
      <c r="AZ100" s="12">
        <v>0.41899999999999998</v>
      </c>
      <c r="BA100" s="12">
        <v>0.41599999999999998</v>
      </c>
      <c r="BB100" s="12">
        <v>0.40799999999999997</v>
      </c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</row>
    <row r="101" spans="2:99" x14ac:dyDescent="0.15">
      <c r="B101" s="29">
        <v>3.472222222222222E-3</v>
      </c>
      <c r="C101" s="12">
        <v>0</v>
      </c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>
        <f t="shared" si="2"/>
        <v>300</v>
      </c>
      <c r="AZ101" s="12">
        <v>0.41599999999999998</v>
      </c>
      <c r="BA101" s="12">
        <v>0.41299999999999998</v>
      </c>
      <c r="BB101" s="12">
        <v>0.40500000000000003</v>
      </c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</row>
    <row r="102" spans="2:99" x14ac:dyDescent="0.15">
      <c r="B102" s="29">
        <v>3.5185185185185185E-3</v>
      </c>
      <c r="C102" s="12">
        <v>0</v>
      </c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>
        <f t="shared" si="2"/>
        <v>304</v>
      </c>
      <c r="AZ102" s="12">
        <v>0.41399999999999998</v>
      </c>
      <c r="BA102" s="12">
        <v>0.41</v>
      </c>
      <c r="BB102" s="12">
        <v>0.40200000000000002</v>
      </c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</row>
    <row r="103" spans="2:99" x14ac:dyDescent="0.15">
      <c r="B103" s="29">
        <v>3.5648148148148154E-3</v>
      </c>
      <c r="C103" s="12">
        <v>0</v>
      </c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>
        <f t="shared" si="2"/>
        <v>308</v>
      </c>
      <c r="AZ103" s="12">
        <v>0.41099999999999998</v>
      </c>
      <c r="BA103" s="12">
        <v>0.40699999999999997</v>
      </c>
      <c r="BB103" s="12">
        <v>0.39900000000000002</v>
      </c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</row>
    <row r="104" spans="2:99" x14ac:dyDescent="0.15">
      <c r="B104" s="29">
        <v>3.6111111111111114E-3</v>
      </c>
      <c r="C104" s="12">
        <v>0</v>
      </c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>
        <f t="shared" si="2"/>
        <v>312</v>
      </c>
      <c r="AZ104" s="12">
        <v>0.40899999999999997</v>
      </c>
      <c r="BA104" s="12">
        <v>0.40400000000000003</v>
      </c>
      <c r="BB104" s="12">
        <v>0.39600000000000002</v>
      </c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</row>
    <row r="105" spans="2:99" x14ac:dyDescent="0.15">
      <c r="B105" s="29">
        <v>3.6574074074074074E-3</v>
      </c>
      <c r="C105" s="12">
        <v>0</v>
      </c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>
        <f t="shared" si="2"/>
        <v>316</v>
      </c>
      <c r="AZ105" s="12">
        <v>0.40600000000000003</v>
      </c>
      <c r="BA105" s="12">
        <v>0.40200000000000002</v>
      </c>
      <c r="BB105" s="12">
        <v>0.39300000000000002</v>
      </c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</row>
    <row r="106" spans="2:99" x14ac:dyDescent="0.15">
      <c r="B106" s="29">
        <v>3.7037037037037034E-3</v>
      </c>
      <c r="C106" s="12">
        <v>0</v>
      </c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>
        <f t="shared" si="2"/>
        <v>320</v>
      </c>
      <c r="AZ106" s="12">
        <v>0.40400000000000003</v>
      </c>
      <c r="BA106" s="12">
        <v>0.39900000000000002</v>
      </c>
      <c r="BB106" s="12">
        <v>0.39100000000000001</v>
      </c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</row>
    <row r="107" spans="2:99" x14ac:dyDescent="0.15">
      <c r="B107" s="29">
        <v>3.7500000000000003E-3</v>
      </c>
      <c r="C107" s="12">
        <v>0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>
        <f t="shared" si="2"/>
        <v>324</v>
      </c>
      <c r="AZ107" s="12">
        <v>0.40200000000000002</v>
      </c>
      <c r="BA107" s="12">
        <v>0.39700000000000002</v>
      </c>
      <c r="BB107" s="12">
        <v>0.38900000000000001</v>
      </c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</row>
    <row r="108" spans="2:99" x14ac:dyDescent="0.15">
      <c r="B108" s="29">
        <v>3.7962962962962963E-3</v>
      </c>
      <c r="C108" s="12">
        <v>0</v>
      </c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>
        <f t="shared" si="2"/>
        <v>328</v>
      </c>
      <c r="AZ108" s="12">
        <v>0.4</v>
      </c>
      <c r="BA108" s="12">
        <v>0.39500000000000002</v>
      </c>
      <c r="BB108" s="12">
        <v>0.38600000000000001</v>
      </c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</row>
    <row r="109" spans="2:99" x14ac:dyDescent="0.15">
      <c r="B109" s="29">
        <v>3.8425925925925923E-3</v>
      </c>
      <c r="C109" s="12">
        <v>0</v>
      </c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>
        <f t="shared" si="2"/>
        <v>332</v>
      </c>
      <c r="AZ109" s="12">
        <v>0.39700000000000002</v>
      </c>
      <c r="BA109" s="12">
        <v>0.39200000000000002</v>
      </c>
      <c r="BB109" s="12">
        <v>0.38400000000000001</v>
      </c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</row>
    <row r="110" spans="2:99" x14ac:dyDescent="0.15">
      <c r="B110" s="29">
        <v>3.8888888888888883E-3</v>
      </c>
      <c r="C110" s="12">
        <v>0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>
        <f t="shared" si="2"/>
        <v>336</v>
      </c>
      <c r="AZ110" s="12">
        <v>0.39600000000000002</v>
      </c>
      <c r="BA110" s="12">
        <v>0.39</v>
      </c>
      <c r="BB110" s="12">
        <v>0.38200000000000001</v>
      </c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</row>
    <row r="111" spans="2:99" x14ac:dyDescent="0.15">
      <c r="B111" s="29">
        <v>3.9351851851851857E-3</v>
      </c>
      <c r="C111" s="12">
        <v>0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>
        <f t="shared" si="2"/>
        <v>340</v>
      </c>
      <c r="AZ111" s="12">
        <v>0.39300000000000002</v>
      </c>
      <c r="BA111" s="12">
        <v>0.38800000000000001</v>
      </c>
      <c r="BB111" s="12">
        <v>0.38</v>
      </c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</row>
    <row r="112" spans="2:99" x14ac:dyDescent="0.15">
      <c r="B112" s="29">
        <v>3.9814814814814817E-3</v>
      </c>
      <c r="C112" s="12">
        <v>0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>
        <f t="shared" si="2"/>
        <v>344</v>
      </c>
      <c r="AZ112" s="12">
        <v>0.39200000000000002</v>
      </c>
      <c r="BA112" s="12">
        <v>0.38600000000000001</v>
      </c>
      <c r="BB112" s="12">
        <v>0.378</v>
      </c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</row>
    <row r="113" spans="1:99" x14ac:dyDescent="0.15">
      <c r="B113" s="29">
        <v>4.0277777777777777E-3</v>
      </c>
      <c r="C113" s="12">
        <v>0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>
        <f t="shared" si="2"/>
        <v>348</v>
      </c>
      <c r="AZ113" s="12">
        <v>0.39</v>
      </c>
      <c r="BA113" s="12">
        <v>0.38400000000000001</v>
      </c>
      <c r="BB113" s="12">
        <v>0.376</v>
      </c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</row>
    <row r="114" spans="1:99" x14ac:dyDescent="0.15">
      <c r="B114" s="29">
        <v>4.0740740740740746E-3</v>
      </c>
      <c r="C114" s="12">
        <v>0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>
        <f t="shared" si="2"/>
        <v>352</v>
      </c>
      <c r="AZ114" s="12">
        <v>0.38900000000000001</v>
      </c>
      <c r="BA114" s="12">
        <v>0.38200000000000001</v>
      </c>
      <c r="BB114" s="12">
        <v>0.374</v>
      </c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</row>
    <row r="115" spans="1:99" x14ac:dyDescent="0.15">
      <c r="B115" s="29">
        <v>4.1203703703703706E-3</v>
      </c>
      <c r="C115" s="12">
        <v>0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>
        <f t="shared" si="2"/>
        <v>356</v>
      </c>
      <c r="AZ115" s="12">
        <v>0.38700000000000001</v>
      </c>
      <c r="BA115" s="12">
        <v>0.38100000000000001</v>
      </c>
      <c r="BB115" s="12">
        <v>0.373</v>
      </c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</row>
    <row r="116" spans="1:99" x14ac:dyDescent="0.15">
      <c r="B116" s="29">
        <v>4.1666666666666666E-3</v>
      </c>
      <c r="C116" s="12">
        <v>0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>
        <f t="shared" si="2"/>
        <v>360</v>
      </c>
      <c r="AZ116" s="12">
        <v>0.38600000000000001</v>
      </c>
      <c r="BA116" s="12">
        <v>0.379</v>
      </c>
      <c r="BB116" s="12">
        <v>0.371</v>
      </c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</row>
    <row r="117" spans="1:99" x14ac:dyDescent="0.15">
      <c r="AZ117" s="17">
        <f>SLOPE(AZ26:AZ51,$AY$26:$AY$51)</f>
        <v>-2.3064102564102568E-3</v>
      </c>
      <c r="BA117" s="17">
        <f>SLOPE(BA26:BA51,$AY$26:$AY$51)</f>
        <v>-2.2512820512820509E-3</v>
      </c>
      <c r="BB117" s="17">
        <f>SLOPE(BB26:BB51,$AY$26:$AY$51)</f>
        <v>-2.3605982905982913E-3</v>
      </c>
    </row>
    <row r="118" spans="1:99" ht="14" x14ac:dyDescent="0.15">
      <c r="A118" s="26" t="s">
        <v>21</v>
      </c>
      <c r="B118" s="25"/>
      <c r="AZ118" s="17">
        <f>AZ117*-1</f>
        <v>2.3064102564102568E-3</v>
      </c>
      <c r="BA118" s="17">
        <f>BA117*-1</f>
        <v>2.2512820512820509E-3</v>
      </c>
      <c r="BB118" s="17">
        <f>BB117*-1</f>
        <v>2.3605982905982913E-3</v>
      </c>
    </row>
    <row r="120" spans="1:99" x14ac:dyDescent="0.15">
      <c r="B120" s="24"/>
      <c r="C120" s="23">
        <v>1</v>
      </c>
      <c r="D120" s="23">
        <v>2</v>
      </c>
      <c r="E120" s="23">
        <v>3</v>
      </c>
      <c r="F120" s="23">
        <v>4</v>
      </c>
      <c r="G120" s="23">
        <v>5</v>
      </c>
      <c r="H120" s="23">
        <v>6</v>
      </c>
      <c r="I120" s="23">
        <v>7</v>
      </c>
      <c r="J120" s="23">
        <v>8</v>
      </c>
      <c r="K120" s="23">
        <v>9</v>
      </c>
      <c r="L120" s="23">
        <v>10</v>
      </c>
      <c r="M120" s="23">
        <v>11</v>
      </c>
      <c r="N120" s="23">
        <v>12</v>
      </c>
    </row>
    <row r="121" spans="1:99" ht="14" x14ac:dyDescent="0.15">
      <c r="B121" s="32" t="s">
        <v>20</v>
      </c>
      <c r="C121" s="20" t="s">
        <v>11</v>
      </c>
      <c r="D121" s="20" t="s">
        <v>11</v>
      </c>
      <c r="E121" s="20" t="s">
        <v>11</v>
      </c>
      <c r="F121" s="20" t="s">
        <v>11</v>
      </c>
      <c r="G121" s="20" t="s">
        <v>11</v>
      </c>
      <c r="H121" s="20" t="s">
        <v>11</v>
      </c>
      <c r="I121" s="20" t="s">
        <v>11</v>
      </c>
      <c r="J121" s="20" t="s">
        <v>11</v>
      </c>
      <c r="K121" s="20" t="s">
        <v>11</v>
      </c>
      <c r="L121" s="20" t="s">
        <v>11</v>
      </c>
      <c r="M121" s="20" t="s">
        <v>11</v>
      </c>
      <c r="N121" s="20" t="s">
        <v>11</v>
      </c>
      <c r="O121" s="8" t="s">
        <v>14</v>
      </c>
    </row>
    <row r="122" spans="1:99" ht="24" x14ac:dyDescent="0.15">
      <c r="B122" s="33"/>
      <c r="C122" s="19" t="s">
        <v>11</v>
      </c>
      <c r="D122" s="19" t="s">
        <v>11</v>
      </c>
      <c r="E122" s="19" t="s">
        <v>11</v>
      </c>
      <c r="F122" s="19" t="s">
        <v>11</v>
      </c>
      <c r="G122" s="19" t="s">
        <v>11</v>
      </c>
      <c r="H122" s="19" t="s">
        <v>11</v>
      </c>
      <c r="I122" s="19" t="s">
        <v>11</v>
      </c>
      <c r="J122" s="19" t="s">
        <v>11</v>
      </c>
      <c r="K122" s="19" t="s">
        <v>11</v>
      </c>
      <c r="L122" s="19" t="s">
        <v>11</v>
      </c>
      <c r="M122" s="19" t="s">
        <v>11</v>
      </c>
      <c r="N122" s="19" t="s">
        <v>11</v>
      </c>
      <c r="O122" s="8" t="s">
        <v>13</v>
      </c>
    </row>
    <row r="123" spans="1:99" ht="24" x14ac:dyDescent="0.15">
      <c r="B123" s="33"/>
      <c r="C123" s="19" t="s">
        <v>11</v>
      </c>
      <c r="D123" s="19" t="s">
        <v>11</v>
      </c>
      <c r="E123" s="19" t="s">
        <v>11</v>
      </c>
      <c r="F123" s="19" t="s">
        <v>11</v>
      </c>
      <c r="G123" s="19" t="s">
        <v>11</v>
      </c>
      <c r="H123" s="19" t="s">
        <v>11</v>
      </c>
      <c r="I123" s="19" t="s">
        <v>11</v>
      </c>
      <c r="J123" s="19" t="s">
        <v>11</v>
      </c>
      <c r="K123" s="19" t="s">
        <v>11</v>
      </c>
      <c r="L123" s="19" t="s">
        <v>11</v>
      </c>
      <c r="M123" s="19" t="s">
        <v>11</v>
      </c>
      <c r="N123" s="19" t="s">
        <v>11</v>
      </c>
      <c r="O123" s="8" t="s">
        <v>12</v>
      </c>
    </row>
    <row r="124" spans="1:99" ht="14" x14ac:dyDescent="0.15">
      <c r="B124" s="34"/>
      <c r="C124" s="18" t="s">
        <v>11</v>
      </c>
      <c r="D124" s="18" t="s">
        <v>11</v>
      </c>
      <c r="E124" s="18" t="s">
        <v>11</v>
      </c>
      <c r="F124" s="18" t="s">
        <v>11</v>
      </c>
      <c r="G124" s="18" t="s">
        <v>11</v>
      </c>
      <c r="H124" s="18" t="s">
        <v>11</v>
      </c>
      <c r="I124" s="18" t="s">
        <v>11</v>
      </c>
      <c r="J124" s="18" t="s">
        <v>11</v>
      </c>
      <c r="K124" s="18" t="s">
        <v>11</v>
      </c>
      <c r="L124" s="18" t="s">
        <v>11</v>
      </c>
      <c r="M124" s="18" t="s">
        <v>11</v>
      </c>
      <c r="N124" s="18" t="s">
        <v>11</v>
      </c>
      <c r="O124" s="8" t="s">
        <v>10</v>
      </c>
    </row>
    <row r="125" spans="1:99" ht="14" x14ac:dyDescent="0.15">
      <c r="B125" s="32" t="s">
        <v>19</v>
      </c>
      <c r="C125" s="20" t="s">
        <v>11</v>
      </c>
      <c r="D125" s="20" t="s">
        <v>11</v>
      </c>
      <c r="E125" s="20" t="s">
        <v>11</v>
      </c>
      <c r="F125" s="20" t="s">
        <v>11</v>
      </c>
      <c r="G125" s="20" t="s">
        <v>11</v>
      </c>
      <c r="H125" s="20" t="s">
        <v>11</v>
      </c>
      <c r="I125" s="20" t="s">
        <v>11</v>
      </c>
      <c r="J125" s="20" t="s">
        <v>11</v>
      </c>
      <c r="K125" s="20" t="s">
        <v>11</v>
      </c>
      <c r="L125" s="20" t="s">
        <v>11</v>
      </c>
      <c r="M125" s="20" t="s">
        <v>11</v>
      </c>
      <c r="N125" s="20" t="s">
        <v>11</v>
      </c>
      <c r="O125" s="8" t="s">
        <v>14</v>
      </c>
    </row>
    <row r="126" spans="1:99" ht="24" x14ac:dyDescent="0.15">
      <c r="B126" s="33"/>
      <c r="C126" s="19" t="s">
        <v>11</v>
      </c>
      <c r="D126" s="19" t="s">
        <v>11</v>
      </c>
      <c r="E126" s="19" t="s">
        <v>11</v>
      </c>
      <c r="F126" s="19" t="s">
        <v>11</v>
      </c>
      <c r="G126" s="19" t="s">
        <v>11</v>
      </c>
      <c r="H126" s="19" t="s">
        <v>11</v>
      </c>
      <c r="I126" s="19" t="s">
        <v>11</v>
      </c>
      <c r="J126" s="19" t="s">
        <v>11</v>
      </c>
      <c r="K126" s="19" t="s">
        <v>11</v>
      </c>
      <c r="L126" s="19" t="s">
        <v>11</v>
      </c>
      <c r="M126" s="19" t="s">
        <v>11</v>
      </c>
      <c r="N126" s="19" t="s">
        <v>11</v>
      </c>
      <c r="O126" s="8" t="s">
        <v>13</v>
      </c>
    </row>
    <row r="127" spans="1:99" ht="24" x14ac:dyDescent="0.15">
      <c r="B127" s="33"/>
      <c r="C127" s="19" t="s">
        <v>11</v>
      </c>
      <c r="D127" s="19" t="s">
        <v>11</v>
      </c>
      <c r="E127" s="19" t="s">
        <v>11</v>
      </c>
      <c r="F127" s="19" t="s">
        <v>11</v>
      </c>
      <c r="G127" s="19" t="s">
        <v>11</v>
      </c>
      <c r="H127" s="19" t="s">
        <v>11</v>
      </c>
      <c r="I127" s="19" t="s">
        <v>11</v>
      </c>
      <c r="J127" s="19" t="s">
        <v>11</v>
      </c>
      <c r="K127" s="19" t="s">
        <v>11</v>
      </c>
      <c r="L127" s="19" t="s">
        <v>11</v>
      </c>
      <c r="M127" s="19" t="s">
        <v>11</v>
      </c>
      <c r="N127" s="19" t="s">
        <v>11</v>
      </c>
      <c r="O127" s="8" t="s">
        <v>12</v>
      </c>
    </row>
    <row r="128" spans="1:99" ht="14" x14ac:dyDescent="0.15">
      <c r="B128" s="34"/>
      <c r="C128" s="18" t="s">
        <v>11</v>
      </c>
      <c r="D128" s="18" t="s">
        <v>11</v>
      </c>
      <c r="E128" s="18" t="s">
        <v>11</v>
      </c>
      <c r="F128" s="18" t="s">
        <v>11</v>
      </c>
      <c r="G128" s="18" t="s">
        <v>11</v>
      </c>
      <c r="H128" s="18" t="s">
        <v>11</v>
      </c>
      <c r="I128" s="18" t="s">
        <v>11</v>
      </c>
      <c r="J128" s="18" t="s">
        <v>11</v>
      </c>
      <c r="K128" s="18" t="s">
        <v>11</v>
      </c>
      <c r="L128" s="18" t="s">
        <v>11</v>
      </c>
      <c r="M128" s="18" t="s">
        <v>11</v>
      </c>
      <c r="N128" s="18" t="s">
        <v>11</v>
      </c>
      <c r="O128" s="8" t="s">
        <v>10</v>
      </c>
    </row>
    <row r="129" spans="2:15" ht="14" x14ac:dyDescent="0.15">
      <c r="B129" s="32" t="s">
        <v>18</v>
      </c>
      <c r="C129" s="20" t="s">
        <v>11</v>
      </c>
      <c r="D129" s="20" t="s">
        <v>11</v>
      </c>
      <c r="E129" s="20" t="s">
        <v>11</v>
      </c>
      <c r="F129" s="20" t="s">
        <v>11</v>
      </c>
      <c r="G129" s="20" t="s">
        <v>11</v>
      </c>
      <c r="H129" s="20" t="s">
        <v>11</v>
      </c>
      <c r="I129" s="20" t="s">
        <v>11</v>
      </c>
      <c r="J129" s="20" t="s">
        <v>11</v>
      </c>
      <c r="K129" s="20" t="s">
        <v>11</v>
      </c>
      <c r="L129" s="20" t="s">
        <v>11</v>
      </c>
      <c r="M129" s="20" t="s">
        <v>11</v>
      </c>
      <c r="N129" s="20" t="s">
        <v>11</v>
      </c>
      <c r="O129" s="8" t="s">
        <v>14</v>
      </c>
    </row>
    <row r="130" spans="2:15" ht="24" x14ac:dyDescent="0.15">
      <c r="B130" s="33"/>
      <c r="C130" s="19" t="s">
        <v>11</v>
      </c>
      <c r="D130" s="19" t="s">
        <v>11</v>
      </c>
      <c r="E130" s="19" t="s">
        <v>11</v>
      </c>
      <c r="F130" s="19" t="s">
        <v>11</v>
      </c>
      <c r="G130" s="19" t="s">
        <v>11</v>
      </c>
      <c r="H130" s="19" t="s">
        <v>11</v>
      </c>
      <c r="I130" s="19" t="s">
        <v>11</v>
      </c>
      <c r="J130" s="19" t="s">
        <v>11</v>
      </c>
      <c r="K130" s="19" t="s">
        <v>11</v>
      </c>
      <c r="L130" s="19" t="s">
        <v>11</v>
      </c>
      <c r="M130" s="19" t="s">
        <v>11</v>
      </c>
      <c r="N130" s="19" t="s">
        <v>11</v>
      </c>
      <c r="O130" s="8" t="s">
        <v>13</v>
      </c>
    </row>
    <row r="131" spans="2:15" ht="24" x14ac:dyDescent="0.15">
      <c r="B131" s="33"/>
      <c r="C131" s="19" t="s">
        <v>11</v>
      </c>
      <c r="D131" s="19" t="s">
        <v>11</v>
      </c>
      <c r="E131" s="19" t="s">
        <v>11</v>
      </c>
      <c r="F131" s="19" t="s">
        <v>11</v>
      </c>
      <c r="G131" s="19" t="s">
        <v>11</v>
      </c>
      <c r="H131" s="19" t="s">
        <v>11</v>
      </c>
      <c r="I131" s="19" t="s">
        <v>11</v>
      </c>
      <c r="J131" s="19" t="s">
        <v>11</v>
      </c>
      <c r="K131" s="19" t="s">
        <v>11</v>
      </c>
      <c r="L131" s="19" t="s">
        <v>11</v>
      </c>
      <c r="M131" s="19" t="s">
        <v>11</v>
      </c>
      <c r="N131" s="19" t="s">
        <v>11</v>
      </c>
      <c r="O131" s="8" t="s">
        <v>12</v>
      </c>
    </row>
    <row r="132" spans="2:15" ht="14" x14ac:dyDescent="0.15">
      <c r="B132" s="34"/>
      <c r="C132" s="18" t="s">
        <v>11</v>
      </c>
      <c r="D132" s="18" t="s">
        <v>11</v>
      </c>
      <c r="E132" s="18" t="s">
        <v>11</v>
      </c>
      <c r="F132" s="18" t="s">
        <v>11</v>
      </c>
      <c r="G132" s="18" t="s">
        <v>11</v>
      </c>
      <c r="H132" s="18" t="s">
        <v>11</v>
      </c>
      <c r="I132" s="18" t="s">
        <v>11</v>
      </c>
      <c r="J132" s="18" t="s">
        <v>11</v>
      </c>
      <c r="K132" s="18" t="s">
        <v>11</v>
      </c>
      <c r="L132" s="18" t="s">
        <v>11</v>
      </c>
      <c r="M132" s="18" t="s">
        <v>11</v>
      </c>
      <c r="N132" s="18" t="s">
        <v>11</v>
      </c>
      <c r="O132" s="8" t="s">
        <v>10</v>
      </c>
    </row>
    <row r="133" spans="2:15" ht="14" x14ac:dyDescent="0.15">
      <c r="B133" s="32" t="s">
        <v>17</v>
      </c>
      <c r="C133" s="20" t="s">
        <v>11</v>
      </c>
      <c r="D133" s="20" t="s">
        <v>11</v>
      </c>
      <c r="E133" s="20" t="s">
        <v>11</v>
      </c>
      <c r="F133" s="20" t="s">
        <v>11</v>
      </c>
      <c r="G133" s="20" t="s">
        <v>11</v>
      </c>
      <c r="H133" s="20" t="s">
        <v>11</v>
      </c>
      <c r="I133" s="20" t="s">
        <v>11</v>
      </c>
      <c r="J133" s="20" t="s">
        <v>11</v>
      </c>
      <c r="K133" s="20" t="s">
        <v>11</v>
      </c>
      <c r="L133" s="20" t="s">
        <v>11</v>
      </c>
      <c r="M133" s="20" t="s">
        <v>11</v>
      </c>
      <c r="N133" s="20" t="s">
        <v>11</v>
      </c>
      <c r="O133" s="8" t="s">
        <v>14</v>
      </c>
    </row>
    <row r="134" spans="2:15" ht="24" x14ac:dyDescent="0.15">
      <c r="B134" s="33"/>
      <c r="C134" s="19" t="s">
        <v>11</v>
      </c>
      <c r="D134" s="19" t="s">
        <v>11</v>
      </c>
      <c r="E134" s="19" t="s">
        <v>11</v>
      </c>
      <c r="F134" s="19" t="s">
        <v>11</v>
      </c>
      <c r="G134" s="19" t="s">
        <v>11</v>
      </c>
      <c r="H134" s="19" t="s">
        <v>11</v>
      </c>
      <c r="I134" s="19" t="s">
        <v>11</v>
      </c>
      <c r="J134" s="19" t="s">
        <v>11</v>
      </c>
      <c r="K134" s="19" t="s">
        <v>11</v>
      </c>
      <c r="L134" s="19" t="s">
        <v>11</v>
      </c>
      <c r="M134" s="19" t="s">
        <v>11</v>
      </c>
      <c r="N134" s="19" t="s">
        <v>11</v>
      </c>
      <c r="O134" s="8" t="s">
        <v>13</v>
      </c>
    </row>
    <row r="135" spans="2:15" ht="24" x14ac:dyDescent="0.15">
      <c r="B135" s="33"/>
      <c r="C135" s="19" t="s">
        <v>11</v>
      </c>
      <c r="D135" s="19" t="s">
        <v>11</v>
      </c>
      <c r="E135" s="19" t="s">
        <v>11</v>
      </c>
      <c r="F135" s="19" t="s">
        <v>11</v>
      </c>
      <c r="G135" s="19" t="s">
        <v>11</v>
      </c>
      <c r="H135" s="19" t="s">
        <v>11</v>
      </c>
      <c r="I135" s="19" t="s">
        <v>11</v>
      </c>
      <c r="J135" s="19" t="s">
        <v>11</v>
      </c>
      <c r="K135" s="19" t="s">
        <v>11</v>
      </c>
      <c r="L135" s="19" t="s">
        <v>11</v>
      </c>
      <c r="M135" s="19" t="s">
        <v>11</v>
      </c>
      <c r="N135" s="19" t="s">
        <v>11</v>
      </c>
      <c r="O135" s="8" t="s">
        <v>12</v>
      </c>
    </row>
    <row r="136" spans="2:15" ht="14" x14ac:dyDescent="0.15">
      <c r="B136" s="34"/>
      <c r="C136" s="18" t="s">
        <v>11</v>
      </c>
      <c r="D136" s="18" t="s">
        <v>11</v>
      </c>
      <c r="E136" s="18" t="s">
        <v>11</v>
      </c>
      <c r="F136" s="18" t="s">
        <v>11</v>
      </c>
      <c r="G136" s="18" t="s">
        <v>11</v>
      </c>
      <c r="H136" s="18" t="s">
        <v>11</v>
      </c>
      <c r="I136" s="18" t="s">
        <v>11</v>
      </c>
      <c r="J136" s="18" t="s">
        <v>11</v>
      </c>
      <c r="K136" s="18" t="s">
        <v>11</v>
      </c>
      <c r="L136" s="18" t="s">
        <v>11</v>
      </c>
      <c r="M136" s="18" t="s">
        <v>11</v>
      </c>
      <c r="N136" s="18" t="s">
        <v>11</v>
      </c>
      <c r="O136" s="8" t="s">
        <v>10</v>
      </c>
    </row>
    <row r="137" spans="2:15" ht="14" x14ac:dyDescent="0.15">
      <c r="B137" s="32" t="s">
        <v>16</v>
      </c>
      <c r="C137" s="20">
        <v>-142.80000000000001</v>
      </c>
      <c r="D137" s="20">
        <v>-137.69999999999999</v>
      </c>
      <c r="E137" s="20">
        <v>-146.25</v>
      </c>
      <c r="F137" s="20" t="s">
        <v>11</v>
      </c>
      <c r="G137" s="20" t="s">
        <v>11</v>
      </c>
      <c r="H137" s="20" t="s">
        <v>11</v>
      </c>
      <c r="I137" s="20" t="s">
        <v>11</v>
      </c>
      <c r="J137" s="20" t="s">
        <v>11</v>
      </c>
      <c r="K137" s="20" t="s">
        <v>11</v>
      </c>
      <c r="L137" s="20" t="s">
        <v>11</v>
      </c>
      <c r="M137" s="20" t="s">
        <v>11</v>
      </c>
      <c r="N137" s="20" t="s">
        <v>11</v>
      </c>
      <c r="O137" s="8" t="s">
        <v>14</v>
      </c>
    </row>
    <row r="138" spans="2:15" ht="24" x14ac:dyDescent="0.15">
      <c r="B138" s="33"/>
      <c r="C138" s="19">
        <v>1</v>
      </c>
      <c r="D138" s="19">
        <v>1</v>
      </c>
      <c r="E138" s="19">
        <v>1</v>
      </c>
      <c r="F138" s="19" t="s">
        <v>11</v>
      </c>
      <c r="G138" s="19" t="s">
        <v>11</v>
      </c>
      <c r="H138" s="19" t="s">
        <v>11</v>
      </c>
      <c r="I138" s="19" t="s">
        <v>11</v>
      </c>
      <c r="J138" s="19" t="s">
        <v>11</v>
      </c>
      <c r="K138" s="19" t="s">
        <v>11</v>
      </c>
      <c r="L138" s="19" t="s">
        <v>11</v>
      </c>
      <c r="M138" s="19" t="s">
        <v>11</v>
      </c>
      <c r="N138" s="19" t="s">
        <v>11</v>
      </c>
      <c r="O138" s="8" t="s">
        <v>13</v>
      </c>
    </row>
    <row r="139" spans="2:15" ht="24" x14ac:dyDescent="0.15">
      <c r="B139" s="33"/>
      <c r="C139" s="22">
        <v>5.0925925925925921E-4</v>
      </c>
      <c r="D139" s="22">
        <v>6.018518518518519E-4</v>
      </c>
      <c r="E139" s="22">
        <v>5.5555555555555556E-4</v>
      </c>
      <c r="F139" s="19" t="s">
        <v>11</v>
      </c>
      <c r="G139" s="19" t="s">
        <v>11</v>
      </c>
      <c r="H139" s="19" t="s">
        <v>11</v>
      </c>
      <c r="I139" s="19" t="s">
        <v>11</v>
      </c>
      <c r="J139" s="19" t="s">
        <v>11</v>
      </c>
      <c r="K139" s="19" t="s">
        <v>11</v>
      </c>
      <c r="L139" s="19" t="s">
        <v>11</v>
      </c>
      <c r="M139" s="19" t="s">
        <v>11</v>
      </c>
      <c r="N139" s="19" t="s">
        <v>11</v>
      </c>
      <c r="O139" s="8" t="s">
        <v>12</v>
      </c>
    </row>
    <row r="140" spans="2:15" ht="14" x14ac:dyDescent="0.15">
      <c r="B140" s="34"/>
      <c r="C140" s="21">
        <v>2.3148148148148147E-5</v>
      </c>
      <c r="D140" s="21">
        <v>2.3148148148148147E-5</v>
      </c>
      <c r="E140" s="21">
        <v>3.4722222222222222E-5</v>
      </c>
      <c r="F140" s="18" t="s">
        <v>11</v>
      </c>
      <c r="G140" s="18" t="s">
        <v>11</v>
      </c>
      <c r="H140" s="18" t="s">
        <v>11</v>
      </c>
      <c r="I140" s="18" t="s">
        <v>11</v>
      </c>
      <c r="J140" s="18" t="s">
        <v>11</v>
      </c>
      <c r="K140" s="18" t="s">
        <v>11</v>
      </c>
      <c r="L140" s="18" t="s">
        <v>11</v>
      </c>
      <c r="M140" s="18" t="s">
        <v>11</v>
      </c>
      <c r="N140" s="18" t="s">
        <v>11</v>
      </c>
      <c r="O140" s="8" t="s">
        <v>10</v>
      </c>
    </row>
    <row r="141" spans="2:15" ht="14" x14ac:dyDescent="0.15">
      <c r="B141" s="32" t="s">
        <v>15</v>
      </c>
      <c r="C141" s="20" t="s">
        <v>11</v>
      </c>
      <c r="D141" s="20" t="s">
        <v>11</v>
      </c>
      <c r="E141" s="20" t="s">
        <v>11</v>
      </c>
      <c r="F141" s="20" t="s">
        <v>11</v>
      </c>
      <c r="G141" s="20" t="s">
        <v>11</v>
      </c>
      <c r="H141" s="20" t="s">
        <v>11</v>
      </c>
      <c r="I141" s="20" t="s">
        <v>11</v>
      </c>
      <c r="J141" s="20" t="s">
        <v>11</v>
      </c>
      <c r="K141" s="20" t="s">
        <v>11</v>
      </c>
      <c r="L141" s="20" t="s">
        <v>11</v>
      </c>
      <c r="M141" s="20" t="s">
        <v>11</v>
      </c>
      <c r="N141" s="20" t="s">
        <v>11</v>
      </c>
      <c r="O141" s="8" t="s">
        <v>14</v>
      </c>
    </row>
    <row r="142" spans="2:15" ht="24" x14ac:dyDescent="0.15">
      <c r="B142" s="33"/>
      <c r="C142" s="19" t="s">
        <v>11</v>
      </c>
      <c r="D142" s="19" t="s">
        <v>11</v>
      </c>
      <c r="E142" s="19" t="s">
        <v>11</v>
      </c>
      <c r="F142" s="19" t="s">
        <v>11</v>
      </c>
      <c r="G142" s="19" t="s">
        <v>11</v>
      </c>
      <c r="H142" s="19" t="s">
        <v>11</v>
      </c>
      <c r="I142" s="19" t="s">
        <v>11</v>
      </c>
      <c r="J142" s="19" t="s">
        <v>11</v>
      </c>
      <c r="K142" s="19" t="s">
        <v>11</v>
      </c>
      <c r="L142" s="19" t="s">
        <v>11</v>
      </c>
      <c r="M142" s="19" t="s">
        <v>11</v>
      </c>
      <c r="N142" s="19" t="s">
        <v>11</v>
      </c>
      <c r="O142" s="8" t="s">
        <v>13</v>
      </c>
    </row>
    <row r="143" spans="2:15" ht="24" x14ac:dyDescent="0.15">
      <c r="B143" s="33"/>
      <c r="C143" s="19" t="s">
        <v>11</v>
      </c>
      <c r="D143" s="19" t="s">
        <v>11</v>
      </c>
      <c r="E143" s="19" t="s">
        <v>11</v>
      </c>
      <c r="F143" s="19" t="s">
        <v>11</v>
      </c>
      <c r="G143" s="19" t="s">
        <v>11</v>
      </c>
      <c r="H143" s="19" t="s">
        <v>11</v>
      </c>
      <c r="I143" s="19" t="s">
        <v>11</v>
      </c>
      <c r="J143" s="19" t="s">
        <v>11</v>
      </c>
      <c r="K143" s="19" t="s">
        <v>11</v>
      </c>
      <c r="L143" s="19" t="s">
        <v>11</v>
      </c>
      <c r="M143" s="19" t="s">
        <v>11</v>
      </c>
      <c r="N143" s="19" t="s">
        <v>11</v>
      </c>
      <c r="O143" s="8" t="s">
        <v>12</v>
      </c>
    </row>
    <row r="144" spans="2:15" ht="14" x14ac:dyDescent="0.15">
      <c r="B144" s="34"/>
      <c r="C144" s="18" t="s">
        <v>11</v>
      </c>
      <c r="D144" s="18" t="s">
        <v>11</v>
      </c>
      <c r="E144" s="18" t="s">
        <v>11</v>
      </c>
      <c r="F144" s="18" t="s">
        <v>11</v>
      </c>
      <c r="G144" s="18" t="s">
        <v>11</v>
      </c>
      <c r="H144" s="18" t="s">
        <v>11</v>
      </c>
      <c r="I144" s="18" t="s">
        <v>11</v>
      </c>
      <c r="J144" s="18" t="s">
        <v>11</v>
      </c>
      <c r="K144" s="18" t="s">
        <v>11</v>
      </c>
      <c r="L144" s="18" t="s">
        <v>11</v>
      </c>
      <c r="M144" s="18" t="s">
        <v>11</v>
      </c>
      <c r="N144" s="18" t="s">
        <v>11</v>
      </c>
      <c r="O144" s="8" t="s">
        <v>10</v>
      </c>
    </row>
    <row r="145" spans="2:15" ht="14" x14ac:dyDescent="0.15">
      <c r="B145" s="32" t="s">
        <v>0</v>
      </c>
      <c r="C145" s="20" t="s">
        <v>11</v>
      </c>
      <c r="D145" s="20" t="s">
        <v>11</v>
      </c>
      <c r="E145" s="20" t="s">
        <v>11</v>
      </c>
      <c r="F145" s="20" t="s">
        <v>11</v>
      </c>
      <c r="G145" s="20" t="s">
        <v>11</v>
      </c>
      <c r="H145" s="20" t="s">
        <v>11</v>
      </c>
      <c r="I145" s="20" t="s">
        <v>11</v>
      </c>
      <c r="J145" s="20" t="s">
        <v>11</v>
      </c>
      <c r="K145" s="20" t="s">
        <v>11</v>
      </c>
      <c r="L145" s="20" t="s">
        <v>11</v>
      </c>
      <c r="M145" s="20" t="s">
        <v>11</v>
      </c>
      <c r="N145" s="20" t="s">
        <v>11</v>
      </c>
      <c r="O145" s="8" t="s">
        <v>14</v>
      </c>
    </row>
    <row r="146" spans="2:15" ht="24" x14ac:dyDescent="0.15">
      <c r="B146" s="33"/>
      <c r="C146" s="19" t="s">
        <v>11</v>
      </c>
      <c r="D146" s="19" t="s">
        <v>11</v>
      </c>
      <c r="E146" s="19" t="s">
        <v>11</v>
      </c>
      <c r="F146" s="19" t="s">
        <v>11</v>
      </c>
      <c r="G146" s="19" t="s">
        <v>11</v>
      </c>
      <c r="H146" s="19" t="s">
        <v>11</v>
      </c>
      <c r="I146" s="19" t="s">
        <v>11</v>
      </c>
      <c r="J146" s="19" t="s">
        <v>11</v>
      </c>
      <c r="K146" s="19" t="s">
        <v>11</v>
      </c>
      <c r="L146" s="19" t="s">
        <v>11</v>
      </c>
      <c r="M146" s="19" t="s">
        <v>11</v>
      </c>
      <c r="N146" s="19" t="s">
        <v>11</v>
      </c>
      <c r="O146" s="8" t="s">
        <v>13</v>
      </c>
    </row>
    <row r="147" spans="2:15" ht="24" x14ac:dyDescent="0.15">
      <c r="B147" s="33"/>
      <c r="C147" s="19" t="s">
        <v>11</v>
      </c>
      <c r="D147" s="19" t="s">
        <v>11</v>
      </c>
      <c r="E147" s="19" t="s">
        <v>11</v>
      </c>
      <c r="F147" s="19" t="s">
        <v>11</v>
      </c>
      <c r="G147" s="19" t="s">
        <v>11</v>
      </c>
      <c r="H147" s="19" t="s">
        <v>11</v>
      </c>
      <c r="I147" s="19" t="s">
        <v>11</v>
      </c>
      <c r="J147" s="19" t="s">
        <v>11</v>
      </c>
      <c r="K147" s="19" t="s">
        <v>11</v>
      </c>
      <c r="L147" s="19" t="s">
        <v>11</v>
      </c>
      <c r="M147" s="19" t="s">
        <v>11</v>
      </c>
      <c r="N147" s="19" t="s">
        <v>11</v>
      </c>
      <c r="O147" s="8" t="s">
        <v>12</v>
      </c>
    </row>
    <row r="148" spans="2:15" ht="14" x14ac:dyDescent="0.15">
      <c r="B148" s="34"/>
      <c r="C148" s="18" t="s">
        <v>11</v>
      </c>
      <c r="D148" s="18" t="s">
        <v>11</v>
      </c>
      <c r="E148" s="18" t="s">
        <v>11</v>
      </c>
      <c r="F148" s="18" t="s">
        <v>11</v>
      </c>
      <c r="G148" s="18" t="s">
        <v>11</v>
      </c>
      <c r="H148" s="18" t="s">
        <v>11</v>
      </c>
      <c r="I148" s="18" t="s">
        <v>11</v>
      </c>
      <c r="J148" s="18" t="s">
        <v>11</v>
      </c>
      <c r="K148" s="18" t="s">
        <v>11</v>
      </c>
      <c r="L148" s="18" t="s">
        <v>11</v>
      </c>
      <c r="M148" s="18" t="s">
        <v>11</v>
      </c>
      <c r="N148" s="18" t="s">
        <v>11</v>
      </c>
      <c r="O148" s="8" t="s">
        <v>10</v>
      </c>
    </row>
    <row r="149" spans="2:15" ht="14" x14ac:dyDescent="0.15">
      <c r="B149" s="32" t="s">
        <v>1</v>
      </c>
      <c r="C149" s="20" t="s">
        <v>11</v>
      </c>
      <c r="D149" s="20" t="s">
        <v>11</v>
      </c>
      <c r="E149" s="20" t="s">
        <v>11</v>
      </c>
      <c r="F149" s="20" t="s">
        <v>11</v>
      </c>
      <c r="G149" s="20" t="s">
        <v>11</v>
      </c>
      <c r="H149" s="20" t="s">
        <v>11</v>
      </c>
      <c r="I149" s="20" t="s">
        <v>11</v>
      </c>
      <c r="J149" s="20" t="s">
        <v>11</v>
      </c>
      <c r="K149" s="20" t="s">
        <v>11</v>
      </c>
      <c r="L149" s="20" t="s">
        <v>11</v>
      </c>
      <c r="M149" s="20" t="s">
        <v>11</v>
      </c>
      <c r="N149" s="20" t="s">
        <v>11</v>
      </c>
      <c r="O149" s="8" t="s">
        <v>14</v>
      </c>
    </row>
    <row r="150" spans="2:15" ht="24" x14ac:dyDescent="0.15">
      <c r="B150" s="33"/>
      <c r="C150" s="19" t="s">
        <v>11</v>
      </c>
      <c r="D150" s="19" t="s">
        <v>11</v>
      </c>
      <c r="E150" s="19" t="s">
        <v>11</v>
      </c>
      <c r="F150" s="19" t="s">
        <v>11</v>
      </c>
      <c r="G150" s="19" t="s">
        <v>11</v>
      </c>
      <c r="H150" s="19" t="s">
        <v>11</v>
      </c>
      <c r="I150" s="19" t="s">
        <v>11</v>
      </c>
      <c r="J150" s="19" t="s">
        <v>11</v>
      </c>
      <c r="K150" s="19" t="s">
        <v>11</v>
      </c>
      <c r="L150" s="19" t="s">
        <v>11</v>
      </c>
      <c r="M150" s="19" t="s">
        <v>11</v>
      </c>
      <c r="N150" s="19" t="s">
        <v>11</v>
      </c>
      <c r="O150" s="8" t="s">
        <v>13</v>
      </c>
    </row>
    <row r="151" spans="2:15" ht="24" x14ac:dyDescent="0.15">
      <c r="B151" s="33"/>
      <c r="C151" s="19" t="s">
        <v>11</v>
      </c>
      <c r="D151" s="19" t="s">
        <v>11</v>
      </c>
      <c r="E151" s="19" t="s">
        <v>11</v>
      </c>
      <c r="F151" s="19" t="s">
        <v>11</v>
      </c>
      <c r="G151" s="19" t="s">
        <v>11</v>
      </c>
      <c r="H151" s="19" t="s">
        <v>11</v>
      </c>
      <c r="I151" s="19" t="s">
        <v>11</v>
      </c>
      <c r="J151" s="19" t="s">
        <v>11</v>
      </c>
      <c r="K151" s="19" t="s">
        <v>11</v>
      </c>
      <c r="L151" s="19" t="s">
        <v>11</v>
      </c>
      <c r="M151" s="19" t="s">
        <v>11</v>
      </c>
      <c r="N151" s="19" t="s">
        <v>11</v>
      </c>
      <c r="O151" s="8" t="s">
        <v>12</v>
      </c>
    </row>
    <row r="152" spans="2:15" ht="14" x14ac:dyDescent="0.15">
      <c r="B152" s="34"/>
      <c r="C152" s="18" t="s">
        <v>11</v>
      </c>
      <c r="D152" s="18" t="s">
        <v>11</v>
      </c>
      <c r="E152" s="18" t="s">
        <v>11</v>
      </c>
      <c r="F152" s="18" t="s">
        <v>11</v>
      </c>
      <c r="G152" s="18" t="s">
        <v>11</v>
      </c>
      <c r="H152" s="18" t="s">
        <v>11</v>
      </c>
      <c r="I152" s="18" t="s">
        <v>11</v>
      </c>
      <c r="J152" s="18" t="s">
        <v>11</v>
      </c>
      <c r="K152" s="18" t="s">
        <v>11</v>
      </c>
      <c r="L152" s="18" t="s">
        <v>11</v>
      </c>
      <c r="M152" s="18" t="s">
        <v>11</v>
      </c>
      <c r="N152" s="18" t="s">
        <v>11</v>
      </c>
      <c r="O152" s="8" t="s">
        <v>10</v>
      </c>
    </row>
  </sheetData>
  <mergeCells count="9">
    <mergeCell ref="B145:B148"/>
    <mergeCell ref="B149:B152"/>
    <mergeCell ref="AZ25:BB25"/>
    <mergeCell ref="B121:B124"/>
    <mergeCell ref="B125:B128"/>
    <mergeCell ref="B129:B132"/>
    <mergeCell ref="B133:B136"/>
    <mergeCell ref="B137:B140"/>
    <mergeCell ref="B141:B144"/>
  </mergeCells>
  <pageMargins left="0.78740157499999996" right="0.78740157499999996" top="0.984251969" bottom="0.984251969" header="0.5" footer="0.5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C2A37-CABB-5949-B807-B5A7BB315C64}">
  <dimension ref="A2:CU152"/>
  <sheetViews>
    <sheetView topLeftCell="AZ96" workbookViewId="0">
      <selection activeCell="BC118" sqref="BC118:BE118"/>
    </sheetView>
  </sheetViews>
  <sheetFormatPr baseColWidth="10" defaultColWidth="9.1640625" defaultRowHeight="13" x14ac:dyDescent="0.15"/>
  <cols>
    <col min="1" max="1" width="20.6640625" style="17" customWidth="1"/>
    <col min="2" max="2" width="12.6640625" style="17" customWidth="1"/>
    <col min="3" max="16384" width="9.1640625" style="17"/>
  </cols>
  <sheetData>
    <row r="2" spans="1:2" x14ac:dyDescent="0.15">
      <c r="A2" s="17" t="s">
        <v>145</v>
      </c>
      <c r="B2" s="17" t="s">
        <v>144</v>
      </c>
    </row>
    <row r="4" spans="1:2" x14ac:dyDescent="0.15">
      <c r="A4" s="17" t="s">
        <v>143</v>
      </c>
    </row>
    <row r="5" spans="1:2" x14ac:dyDescent="0.15">
      <c r="A5" s="17" t="s">
        <v>142</v>
      </c>
    </row>
    <row r="6" spans="1:2" x14ac:dyDescent="0.15">
      <c r="A6" s="17" t="s">
        <v>141</v>
      </c>
      <c r="B6" s="17" t="s">
        <v>140</v>
      </c>
    </row>
    <row r="7" spans="1:2" x14ac:dyDescent="0.15">
      <c r="A7" s="17" t="s">
        <v>139</v>
      </c>
      <c r="B7" s="28">
        <v>44089</v>
      </c>
    </row>
    <row r="8" spans="1:2" x14ac:dyDescent="0.15">
      <c r="A8" s="17" t="s">
        <v>120</v>
      </c>
      <c r="B8" s="27">
        <v>0.57299768518518512</v>
      </c>
    </row>
    <row r="9" spans="1:2" x14ac:dyDescent="0.15">
      <c r="A9" s="17" t="s">
        <v>138</v>
      </c>
      <c r="B9" s="17" t="s">
        <v>137</v>
      </c>
    </row>
    <row r="10" spans="1:2" x14ac:dyDescent="0.15">
      <c r="A10" s="17" t="s">
        <v>136</v>
      </c>
      <c r="B10" s="17" t="s">
        <v>135</v>
      </c>
    </row>
    <row r="11" spans="1:2" x14ac:dyDescent="0.15">
      <c r="A11" s="17" t="s">
        <v>134</v>
      </c>
      <c r="B11" s="17" t="s">
        <v>133</v>
      </c>
    </row>
    <row r="13" spans="1:2" ht="14" x14ac:dyDescent="0.15">
      <c r="A13" s="26" t="s">
        <v>132</v>
      </c>
      <c r="B13" s="25"/>
    </row>
    <row r="14" spans="1:2" x14ac:dyDescent="0.15">
      <c r="A14" s="17" t="s">
        <v>131</v>
      </c>
      <c r="B14" s="17" t="s">
        <v>149</v>
      </c>
    </row>
    <row r="15" spans="1:2" x14ac:dyDescent="0.15">
      <c r="A15" s="17" t="s">
        <v>129</v>
      </c>
    </row>
    <row r="16" spans="1:2" x14ac:dyDescent="0.15">
      <c r="A16" s="17" t="s">
        <v>128</v>
      </c>
      <c r="B16" s="17" t="s">
        <v>153</v>
      </c>
    </row>
    <row r="17" spans="1:99" x14ac:dyDescent="0.15">
      <c r="A17" s="17" t="s">
        <v>126</v>
      </c>
      <c r="B17" s="17" t="s">
        <v>125</v>
      </c>
    </row>
    <row r="18" spans="1:99" x14ac:dyDescent="0.15">
      <c r="B18" s="17" t="s">
        <v>167</v>
      </c>
    </row>
    <row r="19" spans="1:99" x14ac:dyDescent="0.15">
      <c r="B19" s="17" t="s">
        <v>123</v>
      </c>
    </row>
    <row r="20" spans="1:99" x14ac:dyDescent="0.15">
      <c r="B20" s="17" t="s">
        <v>122</v>
      </c>
    </row>
    <row r="21" spans="1:99" x14ac:dyDescent="0.15">
      <c r="A21" s="17" t="s">
        <v>121</v>
      </c>
    </row>
    <row r="23" spans="1:99" x14ac:dyDescent="0.15">
      <c r="A23" s="26">
        <v>340</v>
      </c>
      <c r="B23" s="25"/>
    </row>
    <row r="25" spans="1:99" ht="14" x14ac:dyDescent="0.15">
      <c r="B25" s="23" t="s">
        <v>120</v>
      </c>
      <c r="C25" s="23" t="s">
        <v>119</v>
      </c>
      <c r="D25" s="23" t="s">
        <v>148</v>
      </c>
      <c r="E25" s="23" t="s">
        <v>147</v>
      </c>
      <c r="F25" s="23" t="s">
        <v>117</v>
      </c>
      <c r="G25" s="23" t="s">
        <v>116</v>
      </c>
      <c r="H25" s="23" t="s">
        <v>115</v>
      </c>
      <c r="I25" s="23" t="s">
        <v>114</v>
      </c>
      <c r="J25" s="23" t="s">
        <v>113</v>
      </c>
      <c r="K25" s="23" t="s">
        <v>112</v>
      </c>
      <c r="L25" s="23" t="s">
        <v>111</v>
      </c>
      <c r="M25" s="23" t="s">
        <v>110</v>
      </c>
      <c r="N25" s="23" t="s">
        <v>109</v>
      </c>
      <c r="O25" s="23" t="s">
        <v>108</v>
      </c>
      <c r="P25" s="23" t="s">
        <v>107</v>
      </c>
      <c r="Q25" s="23" t="s">
        <v>106</v>
      </c>
      <c r="R25" s="23" t="s">
        <v>105</v>
      </c>
      <c r="S25" s="23" t="s">
        <v>104</v>
      </c>
      <c r="T25" s="23" t="s">
        <v>103</v>
      </c>
      <c r="U25" s="23" t="s">
        <v>102</v>
      </c>
      <c r="V25" s="23" t="s">
        <v>101</v>
      </c>
      <c r="W25" s="23" t="s">
        <v>100</v>
      </c>
      <c r="X25" s="23" t="s">
        <v>99</v>
      </c>
      <c r="Y25" s="23" t="s">
        <v>98</v>
      </c>
      <c r="Z25" s="23" t="s">
        <v>97</v>
      </c>
      <c r="AA25" s="23" t="s">
        <v>96</v>
      </c>
      <c r="AB25" s="23" t="s">
        <v>95</v>
      </c>
      <c r="AC25" s="23" t="s">
        <v>94</v>
      </c>
      <c r="AD25" s="23" t="s">
        <v>93</v>
      </c>
      <c r="AE25" s="23" t="s">
        <v>92</v>
      </c>
      <c r="AF25" s="23" t="s">
        <v>91</v>
      </c>
      <c r="AG25" s="23" t="s">
        <v>90</v>
      </c>
      <c r="AH25" s="23" t="s">
        <v>89</v>
      </c>
      <c r="AI25" s="23" t="s">
        <v>88</v>
      </c>
      <c r="AJ25" s="23" t="s">
        <v>87</v>
      </c>
      <c r="AK25" s="23" t="s">
        <v>86</v>
      </c>
      <c r="AL25" s="23" t="s">
        <v>85</v>
      </c>
      <c r="AM25" s="23" t="s">
        <v>84</v>
      </c>
      <c r="AN25" s="23" t="s">
        <v>83</v>
      </c>
      <c r="AO25" s="23" t="s">
        <v>82</v>
      </c>
      <c r="AP25" s="23" t="s">
        <v>81</v>
      </c>
      <c r="AQ25" s="23" t="s">
        <v>80</v>
      </c>
      <c r="AR25" s="23" t="s">
        <v>79</v>
      </c>
      <c r="AS25" s="23" t="s">
        <v>78</v>
      </c>
      <c r="AT25" s="23" t="s">
        <v>77</v>
      </c>
      <c r="AU25" s="23" t="s">
        <v>76</v>
      </c>
      <c r="AV25" s="23" t="s">
        <v>75</v>
      </c>
      <c r="AW25" s="23" t="s">
        <v>74</v>
      </c>
      <c r="AX25" s="23" t="s">
        <v>73</v>
      </c>
      <c r="AY25" s="23" t="s">
        <v>72</v>
      </c>
      <c r="AZ25" s="23" t="s">
        <v>71</v>
      </c>
      <c r="BA25" s="23" t="s">
        <v>70</v>
      </c>
      <c r="BB25" s="23" t="s">
        <v>69</v>
      </c>
      <c r="BC25" s="30" t="s">
        <v>146</v>
      </c>
      <c r="BD25" s="35"/>
      <c r="BE25" s="31"/>
      <c r="BF25" s="23" t="s">
        <v>65</v>
      </c>
      <c r="BG25" s="23" t="s">
        <v>64</v>
      </c>
      <c r="BH25" s="23" t="s">
        <v>63</v>
      </c>
      <c r="BI25" s="23" t="s">
        <v>62</v>
      </c>
      <c r="BJ25" s="23" t="s">
        <v>61</v>
      </c>
      <c r="BK25" s="23" t="s">
        <v>60</v>
      </c>
      <c r="BL25" s="23" t="s">
        <v>59</v>
      </c>
      <c r="BM25" s="23" t="s">
        <v>58</v>
      </c>
      <c r="BN25" s="23" t="s">
        <v>57</v>
      </c>
      <c r="BO25" s="23" t="s">
        <v>56</v>
      </c>
      <c r="BP25" s="23" t="s">
        <v>55</v>
      </c>
      <c r="BQ25" s="23" t="s">
        <v>54</v>
      </c>
      <c r="BR25" s="23" t="s">
        <v>53</v>
      </c>
      <c r="BS25" s="23" t="s">
        <v>52</v>
      </c>
      <c r="BT25" s="23" t="s">
        <v>51</v>
      </c>
      <c r="BU25" s="23" t="s">
        <v>50</v>
      </c>
      <c r="BV25" s="23" t="s">
        <v>49</v>
      </c>
      <c r="BW25" s="23" t="s">
        <v>48</v>
      </c>
      <c r="BX25" s="23" t="s">
        <v>47</v>
      </c>
      <c r="BY25" s="23" t="s">
        <v>46</v>
      </c>
      <c r="BZ25" s="23" t="s">
        <v>45</v>
      </c>
      <c r="CA25" s="23" t="s">
        <v>44</v>
      </c>
      <c r="CB25" s="23" t="s">
        <v>43</v>
      </c>
      <c r="CC25" s="23" t="s">
        <v>42</v>
      </c>
      <c r="CD25" s="23" t="s">
        <v>41</v>
      </c>
      <c r="CE25" s="23" t="s">
        <v>40</v>
      </c>
      <c r="CF25" s="23" t="s">
        <v>39</v>
      </c>
      <c r="CG25" s="23" t="s">
        <v>38</v>
      </c>
      <c r="CH25" s="23" t="s">
        <v>37</v>
      </c>
      <c r="CI25" s="23" t="s">
        <v>36</v>
      </c>
      <c r="CJ25" s="23" t="s">
        <v>35</v>
      </c>
      <c r="CK25" s="23" t="s">
        <v>34</v>
      </c>
      <c r="CL25" s="23" t="s">
        <v>33</v>
      </c>
      <c r="CM25" s="23" t="s">
        <v>32</v>
      </c>
      <c r="CN25" s="23" t="s">
        <v>31</v>
      </c>
      <c r="CO25" s="23" t="s">
        <v>30</v>
      </c>
      <c r="CP25" s="23" t="s">
        <v>29</v>
      </c>
      <c r="CQ25" s="23" t="s">
        <v>28</v>
      </c>
      <c r="CR25" s="23" t="s">
        <v>27</v>
      </c>
      <c r="CS25" s="23" t="s">
        <v>26</v>
      </c>
      <c r="CT25" s="23" t="s">
        <v>25</v>
      </c>
      <c r="CU25" s="23" t="s">
        <v>24</v>
      </c>
    </row>
    <row r="26" spans="1:99" x14ac:dyDescent="0.15">
      <c r="B26" s="29">
        <v>0</v>
      </c>
      <c r="C26" s="12">
        <v>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>
        <v>0</v>
      </c>
      <c r="BC26" s="12">
        <v>0.91100000000000003</v>
      </c>
      <c r="BD26" s="12">
        <v>0.91</v>
      </c>
      <c r="BE26" s="12">
        <v>1.01</v>
      </c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</row>
    <row r="27" spans="1:99" x14ac:dyDescent="0.15">
      <c r="B27" s="29">
        <v>4.6296296296296294E-5</v>
      </c>
      <c r="C27" s="12">
        <v>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>
        <f t="shared" ref="BB27:BB58" si="0">BB26+4</f>
        <v>4</v>
      </c>
      <c r="BC27" s="12">
        <v>0.89900000000000002</v>
      </c>
      <c r="BD27" s="12">
        <v>0.92900000000000005</v>
      </c>
      <c r="BE27" s="12">
        <v>1</v>
      </c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</row>
    <row r="28" spans="1:99" x14ac:dyDescent="0.15">
      <c r="B28" s="29">
        <v>9.2592592592592588E-5</v>
      </c>
      <c r="C28" s="12">
        <v>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>
        <f t="shared" si="0"/>
        <v>8</v>
      </c>
      <c r="BC28" s="12">
        <v>0.88600000000000001</v>
      </c>
      <c r="BD28" s="12">
        <v>0.92100000000000004</v>
      </c>
      <c r="BE28" s="12">
        <v>0.98899999999999999</v>
      </c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</row>
    <row r="29" spans="1:99" x14ac:dyDescent="0.15">
      <c r="B29" s="29">
        <v>1.3888888888888889E-4</v>
      </c>
      <c r="C29" s="12">
        <v>0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>
        <f t="shared" si="0"/>
        <v>12</v>
      </c>
      <c r="BC29" s="12">
        <v>0.874</v>
      </c>
      <c r="BD29" s="12">
        <v>0.90500000000000003</v>
      </c>
      <c r="BE29" s="12">
        <v>0.97799999999999998</v>
      </c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</row>
    <row r="30" spans="1:99" x14ac:dyDescent="0.15">
      <c r="B30" s="29">
        <v>1.8518518518518518E-4</v>
      </c>
      <c r="C30" s="12">
        <v>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>
        <f t="shared" si="0"/>
        <v>16</v>
      </c>
      <c r="BC30" s="12">
        <v>0.86099999999999999</v>
      </c>
      <c r="BD30" s="12">
        <v>0.89</v>
      </c>
      <c r="BE30" s="12">
        <v>0.96599999999999997</v>
      </c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</row>
    <row r="31" spans="1:99" x14ac:dyDescent="0.15">
      <c r="B31" s="29">
        <v>2.3148148148148146E-4</v>
      </c>
      <c r="C31" s="12">
        <v>0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>
        <f t="shared" si="0"/>
        <v>20</v>
      </c>
      <c r="BC31" s="12">
        <v>0.84799999999999998</v>
      </c>
      <c r="BD31" s="12">
        <v>0.877</v>
      </c>
      <c r="BE31" s="12">
        <v>0.95299999999999996</v>
      </c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</row>
    <row r="32" spans="1:99" x14ac:dyDescent="0.15">
      <c r="B32" s="29">
        <v>2.7777777777777778E-4</v>
      </c>
      <c r="C32" s="12">
        <v>0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>
        <f t="shared" si="0"/>
        <v>24</v>
      </c>
      <c r="BC32" s="12">
        <v>0.83499999999999996</v>
      </c>
      <c r="BD32" s="12">
        <v>0.86399999999999999</v>
      </c>
      <c r="BE32" s="12">
        <v>0.94</v>
      </c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</row>
    <row r="33" spans="2:99" x14ac:dyDescent="0.15">
      <c r="B33" s="29">
        <v>3.2407407407407406E-4</v>
      </c>
      <c r="C33" s="12">
        <v>0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>
        <f t="shared" si="0"/>
        <v>28</v>
      </c>
      <c r="BC33" s="12">
        <v>0.82299999999999995</v>
      </c>
      <c r="BD33" s="12">
        <v>0.85199999999999998</v>
      </c>
      <c r="BE33" s="12">
        <v>0.92700000000000005</v>
      </c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</row>
    <row r="34" spans="2:99" x14ac:dyDescent="0.15">
      <c r="B34" s="29">
        <v>3.7037037037037035E-4</v>
      </c>
      <c r="C34" s="12">
        <v>0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>
        <f t="shared" si="0"/>
        <v>32</v>
      </c>
      <c r="BC34" s="12">
        <v>0.80900000000000005</v>
      </c>
      <c r="BD34" s="12">
        <v>0.84</v>
      </c>
      <c r="BE34" s="12">
        <v>0.91300000000000003</v>
      </c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</row>
    <row r="35" spans="2:99" x14ac:dyDescent="0.15">
      <c r="B35" s="29">
        <v>4.1666666666666669E-4</v>
      </c>
      <c r="C35" s="12">
        <v>0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>
        <f t="shared" si="0"/>
        <v>36</v>
      </c>
      <c r="BC35" s="12">
        <v>0.79600000000000004</v>
      </c>
      <c r="BD35" s="12">
        <v>0.82699999999999996</v>
      </c>
      <c r="BE35" s="12">
        <v>0.9</v>
      </c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</row>
    <row r="36" spans="2:99" x14ac:dyDescent="0.15">
      <c r="B36" s="29">
        <v>4.6296296296296293E-4</v>
      </c>
      <c r="C36" s="12">
        <v>0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>
        <f t="shared" si="0"/>
        <v>40</v>
      </c>
      <c r="BC36" s="12">
        <v>0.78300000000000003</v>
      </c>
      <c r="BD36" s="12">
        <v>0.81399999999999995</v>
      </c>
      <c r="BE36" s="12">
        <v>0.88700000000000001</v>
      </c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</row>
    <row r="37" spans="2:99" x14ac:dyDescent="0.15">
      <c r="B37" s="29">
        <v>5.0925925925925921E-4</v>
      </c>
      <c r="C37" s="12">
        <v>0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>
        <f t="shared" si="0"/>
        <v>44</v>
      </c>
      <c r="BC37" s="12">
        <v>0.77</v>
      </c>
      <c r="BD37" s="12">
        <v>0.80100000000000005</v>
      </c>
      <c r="BE37" s="12">
        <v>0.873</v>
      </c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2:99" x14ac:dyDescent="0.15">
      <c r="B38" s="29">
        <v>5.5555555555555556E-4</v>
      </c>
      <c r="C38" s="12">
        <v>0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>
        <f t="shared" si="0"/>
        <v>48</v>
      </c>
      <c r="BC38" s="12">
        <v>0.75700000000000001</v>
      </c>
      <c r="BD38" s="12">
        <v>0.78800000000000003</v>
      </c>
      <c r="BE38" s="12">
        <v>0.86</v>
      </c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</row>
    <row r="39" spans="2:99" x14ac:dyDescent="0.15">
      <c r="B39" s="29">
        <v>6.018518518518519E-4</v>
      </c>
      <c r="C39" s="12">
        <v>0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>
        <f t="shared" si="0"/>
        <v>52</v>
      </c>
      <c r="BC39" s="12">
        <v>0.745</v>
      </c>
      <c r="BD39" s="12">
        <v>0.77400000000000002</v>
      </c>
      <c r="BE39" s="12">
        <v>0.84699999999999998</v>
      </c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</row>
    <row r="40" spans="2:99" x14ac:dyDescent="0.15">
      <c r="B40" s="29">
        <v>6.4814814814814813E-4</v>
      </c>
      <c r="C40" s="12">
        <v>0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>
        <f t="shared" si="0"/>
        <v>56</v>
      </c>
      <c r="BC40" s="12">
        <v>0.73199999999999998</v>
      </c>
      <c r="BD40" s="12">
        <v>0.76200000000000001</v>
      </c>
      <c r="BE40" s="12">
        <v>0.83399999999999996</v>
      </c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</row>
    <row r="41" spans="2:99" x14ac:dyDescent="0.15">
      <c r="B41" s="29">
        <v>6.9444444444444447E-4</v>
      </c>
      <c r="C41" s="12">
        <v>0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>
        <f t="shared" si="0"/>
        <v>60</v>
      </c>
      <c r="BC41" s="12">
        <v>0.71899999999999997</v>
      </c>
      <c r="BD41" s="12">
        <v>0.75</v>
      </c>
      <c r="BE41" s="12">
        <v>0.82</v>
      </c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</row>
    <row r="42" spans="2:99" x14ac:dyDescent="0.15">
      <c r="B42" s="29">
        <v>7.407407407407407E-4</v>
      </c>
      <c r="C42" s="12">
        <v>0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>
        <f t="shared" si="0"/>
        <v>64</v>
      </c>
      <c r="BC42" s="12">
        <v>0.70699999999999996</v>
      </c>
      <c r="BD42" s="12">
        <v>0.73699999999999999</v>
      </c>
      <c r="BE42" s="12">
        <v>0.80700000000000005</v>
      </c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</row>
    <row r="43" spans="2:99" x14ac:dyDescent="0.15">
      <c r="B43" s="29">
        <v>7.8703703703703705E-4</v>
      </c>
      <c r="C43" s="12">
        <v>0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>
        <f t="shared" si="0"/>
        <v>68</v>
      </c>
      <c r="BC43" s="12">
        <v>0.69399999999999995</v>
      </c>
      <c r="BD43" s="12">
        <v>0.72499999999999998</v>
      </c>
      <c r="BE43" s="12">
        <v>0.79400000000000004</v>
      </c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</row>
    <row r="44" spans="2:99" x14ac:dyDescent="0.15">
      <c r="B44" s="29">
        <v>8.3333333333333339E-4</v>
      </c>
      <c r="C44" s="12">
        <v>0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>
        <f t="shared" si="0"/>
        <v>72</v>
      </c>
      <c r="BC44" s="12">
        <v>0.68200000000000005</v>
      </c>
      <c r="BD44" s="12">
        <v>0.71299999999999997</v>
      </c>
      <c r="BE44" s="12">
        <v>0.78100000000000003</v>
      </c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</row>
    <row r="45" spans="2:99" x14ac:dyDescent="0.15">
      <c r="B45" s="29">
        <v>8.7962962962962962E-4</v>
      </c>
      <c r="C45" s="12">
        <v>0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>
        <f t="shared" si="0"/>
        <v>76</v>
      </c>
      <c r="BC45" s="12">
        <v>0.66900000000000004</v>
      </c>
      <c r="BD45" s="12">
        <v>0.7</v>
      </c>
      <c r="BE45" s="12">
        <v>0.76800000000000002</v>
      </c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</row>
    <row r="46" spans="2:99" x14ac:dyDescent="0.15">
      <c r="B46" s="29">
        <v>9.2592592592592585E-4</v>
      </c>
      <c r="C46" s="12">
        <v>0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>
        <f t="shared" si="0"/>
        <v>80</v>
      </c>
      <c r="BC46" s="12">
        <v>0.65800000000000003</v>
      </c>
      <c r="BD46" s="12">
        <v>0.68899999999999995</v>
      </c>
      <c r="BE46" s="12">
        <v>0.755</v>
      </c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</row>
    <row r="47" spans="2:99" x14ac:dyDescent="0.15">
      <c r="B47" s="29">
        <v>9.7222222222222209E-4</v>
      </c>
      <c r="C47" s="12">
        <v>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>
        <f t="shared" si="0"/>
        <v>84</v>
      </c>
      <c r="BC47" s="12">
        <v>0.64500000000000002</v>
      </c>
      <c r="BD47" s="12">
        <v>0.67600000000000005</v>
      </c>
      <c r="BE47" s="12">
        <v>0.74299999999999999</v>
      </c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</row>
    <row r="48" spans="2:99" x14ac:dyDescent="0.15">
      <c r="B48" s="29">
        <v>1.0185185185185186E-3</v>
      </c>
      <c r="C48" s="12">
        <v>0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>
        <f t="shared" si="0"/>
        <v>88</v>
      </c>
      <c r="BC48" s="12">
        <v>0.63400000000000001</v>
      </c>
      <c r="BD48" s="12">
        <v>0.66400000000000003</v>
      </c>
      <c r="BE48" s="12">
        <v>0.73</v>
      </c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</row>
    <row r="49" spans="2:99" x14ac:dyDescent="0.15">
      <c r="B49" s="29">
        <v>1.0648148148148147E-3</v>
      </c>
      <c r="C49" s="12">
        <v>0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>
        <f t="shared" si="0"/>
        <v>92</v>
      </c>
      <c r="BC49" s="12">
        <v>0.622</v>
      </c>
      <c r="BD49" s="12">
        <v>0.65200000000000002</v>
      </c>
      <c r="BE49" s="12">
        <v>0.71799999999999997</v>
      </c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</row>
    <row r="50" spans="2:99" x14ac:dyDescent="0.15">
      <c r="B50" s="29">
        <v>1.1111111111111111E-3</v>
      </c>
      <c r="C50" s="12">
        <v>0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>
        <f t="shared" si="0"/>
        <v>96</v>
      </c>
      <c r="BC50" s="12">
        <v>0.61099999999999999</v>
      </c>
      <c r="BD50" s="12">
        <v>0.64</v>
      </c>
      <c r="BE50" s="12">
        <v>0.70599999999999996</v>
      </c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</row>
    <row r="51" spans="2:99" x14ac:dyDescent="0.15">
      <c r="B51" s="29">
        <v>1.1574074074074073E-3</v>
      </c>
      <c r="C51" s="12">
        <v>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>
        <f t="shared" si="0"/>
        <v>100</v>
      </c>
      <c r="BC51" s="12">
        <v>0.6</v>
      </c>
      <c r="BD51" s="12">
        <v>0.629</v>
      </c>
      <c r="BE51" s="12">
        <v>0.69299999999999995</v>
      </c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</row>
    <row r="52" spans="2:99" x14ac:dyDescent="0.15">
      <c r="B52" s="29">
        <v>1.2037037037037038E-3</v>
      </c>
      <c r="C52" s="12">
        <v>0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>
        <f t="shared" si="0"/>
        <v>104</v>
      </c>
      <c r="BC52" s="12">
        <v>0.58899999999999997</v>
      </c>
      <c r="BD52" s="12">
        <v>0.61699999999999999</v>
      </c>
      <c r="BE52" s="12">
        <v>0.68100000000000005</v>
      </c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</row>
    <row r="53" spans="2:99" x14ac:dyDescent="0.15">
      <c r="B53" s="29">
        <v>1.25E-3</v>
      </c>
      <c r="C53" s="12">
        <v>0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>
        <f t="shared" si="0"/>
        <v>108</v>
      </c>
      <c r="BC53" s="12">
        <v>0.57899999999999996</v>
      </c>
      <c r="BD53" s="12">
        <v>0.60699999999999998</v>
      </c>
      <c r="BE53" s="12">
        <v>0.67</v>
      </c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</row>
    <row r="54" spans="2:99" x14ac:dyDescent="0.15">
      <c r="B54" s="29">
        <v>1.2962962962962963E-3</v>
      </c>
      <c r="C54" s="12">
        <v>0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>
        <f t="shared" si="0"/>
        <v>112</v>
      </c>
      <c r="BC54" s="12">
        <v>0.56799999999999995</v>
      </c>
      <c r="BD54" s="12">
        <v>0.59599999999999997</v>
      </c>
      <c r="BE54" s="12">
        <v>0.65800000000000003</v>
      </c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</row>
    <row r="55" spans="2:99" x14ac:dyDescent="0.15">
      <c r="B55" s="29">
        <v>1.3425925925925925E-3</v>
      </c>
      <c r="C55" s="12">
        <v>0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>
        <f t="shared" si="0"/>
        <v>116</v>
      </c>
      <c r="BC55" s="12">
        <v>0.55800000000000005</v>
      </c>
      <c r="BD55" s="12">
        <v>0.58499999999999996</v>
      </c>
      <c r="BE55" s="12">
        <v>0.64700000000000002</v>
      </c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</row>
    <row r="56" spans="2:99" x14ac:dyDescent="0.15">
      <c r="B56" s="29">
        <v>1.3888888888888889E-3</v>
      </c>
      <c r="C56" s="12">
        <v>0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>
        <f t="shared" si="0"/>
        <v>120</v>
      </c>
      <c r="BC56" s="12">
        <v>0.54800000000000004</v>
      </c>
      <c r="BD56" s="12">
        <v>0.57399999999999995</v>
      </c>
      <c r="BE56" s="12">
        <v>0.63600000000000001</v>
      </c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</row>
    <row r="57" spans="2:99" x14ac:dyDescent="0.15">
      <c r="B57" s="29">
        <v>1.4351851851851854E-3</v>
      </c>
      <c r="C57" s="12">
        <v>0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>
        <f t="shared" si="0"/>
        <v>124</v>
      </c>
      <c r="BC57" s="12">
        <v>0.53800000000000003</v>
      </c>
      <c r="BD57" s="12">
        <v>0.56399999999999995</v>
      </c>
      <c r="BE57" s="12">
        <v>0.625</v>
      </c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</row>
    <row r="58" spans="2:99" x14ac:dyDescent="0.15">
      <c r="B58" s="29">
        <v>1.4814814814814814E-3</v>
      </c>
      <c r="C58" s="12">
        <v>0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>
        <f t="shared" si="0"/>
        <v>128</v>
      </c>
      <c r="BC58" s="12">
        <v>0.52900000000000003</v>
      </c>
      <c r="BD58" s="12">
        <v>0.55400000000000005</v>
      </c>
      <c r="BE58" s="12">
        <v>0.61399999999999999</v>
      </c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</row>
    <row r="59" spans="2:99" x14ac:dyDescent="0.15">
      <c r="B59" s="29">
        <v>1.5277777777777779E-3</v>
      </c>
      <c r="C59" s="12">
        <v>0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>
        <f t="shared" ref="BB59:BB90" si="1">BB58+4</f>
        <v>132</v>
      </c>
      <c r="BC59" s="12">
        <v>0.52</v>
      </c>
      <c r="BD59" s="12">
        <v>0.54500000000000004</v>
      </c>
      <c r="BE59" s="12">
        <v>0.60299999999999998</v>
      </c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</row>
    <row r="60" spans="2:99" x14ac:dyDescent="0.15">
      <c r="B60" s="29">
        <v>1.5740740740740741E-3</v>
      </c>
      <c r="C60" s="12">
        <v>0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>
        <f t="shared" si="1"/>
        <v>136</v>
      </c>
      <c r="BC60" s="12">
        <v>0.51100000000000001</v>
      </c>
      <c r="BD60" s="12">
        <v>0.53500000000000003</v>
      </c>
      <c r="BE60" s="12">
        <v>0.59299999999999997</v>
      </c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</row>
    <row r="61" spans="2:99" x14ac:dyDescent="0.15">
      <c r="B61" s="29">
        <v>1.6203703703703703E-3</v>
      </c>
      <c r="C61" s="12">
        <v>0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>
        <f t="shared" si="1"/>
        <v>140</v>
      </c>
      <c r="BC61" s="12">
        <v>0.502</v>
      </c>
      <c r="BD61" s="12">
        <v>0.52700000000000002</v>
      </c>
      <c r="BE61" s="12">
        <v>0.58299999999999996</v>
      </c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</row>
    <row r="62" spans="2:99" x14ac:dyDescent="0.15">
      <c r="B62" s="29">
        <v>1.6666666666666668E-3</v>
      </c>
      <c r="C62" s="12">
        <v>0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>
        <f t="shared" si="1"/>
        <v>144</v>
      </c>
      <c r="BC62" s="12">
        <v>0.49399999999999999</v>
      </c>
      <c r="BD62" s="12">
        <v>0.51800000000000002</v>
      </c>
      <c r="BE62" s="12">
        <v>0.57199999999999995</v>
      </c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</row>
    <row r="63" spans="2:99" x14ac:dyDescent="0.15">
      <c r="B63" s="29">
        <v>1.712962962962963E-3</v>
      </c>
      <c r="C63" s="12">
        <v>0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>
        <f t="shared" si="1"/>
        <v>148</v>
      </c>
      <c r="BC63" s="12">
        <v>0.48599999999999999</v>
      </c>
      <c r="BD63" s="12">
        <v>0.50900000000000001</v>
      </c>
      <c r="BE63" s="12">
        <v>0.56299999999999994</v>
      </c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</row>
    <row r="64" spans="2:99" x14ac:dyDescent="0.15">
      <c r="B64" s="29">
        <v>1.7592592592592592E-3</v>
      </c>
      <c r="C64" s="12">
        <v>0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>
        <f t="shared" si="1"/>
        <v>152</v>
      </c>
      <c r="BC64" s="12">
        <v>0.47799999999999998</v>
      </c>
      <c r="BD64" s="12">
        <v>0.501</v>
      </c>
      <c r="BE64" s="12">
        <v>0.55300000000000005</v>
      </c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</row>
    <row r="65" spans="2:99" x14ac:dyDescent="0.15">
      <c r="B65" s="29">
        <v>1.8055555555555557E-3</v>
      </c>
      <c r="C65" s="12">
        <v>0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>
        <f t="shared" si="1"/>
        <v>156</v>
      </c>
      <c r="BC65" s="12">
        <v>0.47099999999999997</v>
      </c>
      <c r="BD65" s="12">
        <v>0.49299999999999999</v>
      </c>
      <c r="BE65" s="12">
        <v>0.54400000000000004</v>
      </c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</row>
    <row r="66" spans="2:99" x14ac:dyDescent="0.15">
      <c r="B66" s="29">
        <v>1.8518518518518517E-3</v>
      </c>
      <c r="C66" s="12">
        <v>0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>
        <f t="shared" si="1"/>
        <v>160</v>
      </c>
      <c r="BC66" s="12">
        <v>0.46400000000000002</v>
      </c>
      <c r="BD66" s="12">
        <v>0.48499999999999999</v>
      </c>
      <c r="BE66" s="12">
        <v>0.53500000000000003</v>
      </c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</row>
    <row r="67" spans="2:99" x14ac:dyDescent="0.15">
      <c r="B67" s="29">
        <v>1.8981481481481482E-3</v>
      </c>
      <c r="C67" s="12">
        <v>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>
        <f t="shared" si="1"/>
        <v>164</v>
      </c>
      <c r="BC67" s="12">
        <v>0.45700000000000002</v>
      </c>
      <c r="BD67" s="12">
        <v>0.47799999999999998</v>
      </c>
      <c r="BE67" s="12">
        <v>0.52500000000000002</v>
      </c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</row>
    <row r="68" spans="2:99" x14ac:dyDescent="0.15">
      <c r="B68" s="29">
        <v>1.9444444444444442E-3</v>
      </c>
      <c r="C68" s="12">
        <v>0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>
        <f t="shared" si="1"/>
        <v>168</v>
      </c>
      <c r="BC68" s="12">
        <v>0.45</v>
      </c>
      <c r="BD68" s="12">
        <v>0.47</v>
      </c>
      <c r="BE68" s="12">
        <v>0.51700000000000002</v>
      </c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</row>
    <row r="69" spans="2:99" x14ac:dyDescent="0.15">
      <c r="B69" s="29">
        <v>1.9907407407407408E-3</v>
      </c>
      <c r="C69" s="12">
        <v>0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>
        <f t="shared" si="1"/>
        <v>172</v>
      </c>
      <c r="BC69" s="12">
        <v>0.44400000000000001</v>
      </c>
      <c r="BD69" s="12">
        <v>0.46400000000000002</v>
      </c>
      <c r="BE69" s="12">
        <v>0.50800000000000001</v>
      </c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</row>
    <row r="70" spans="2:99" x14ac:dyDescent="0.15">
      <c r="B70" s="29">
        <v>2.0370370370370373E-3</v>
      </c>
      <c r="C70" s="12">
        <v>0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>
        <f t="shared" si="1"/>
        <v>176</v>
      </c>
      <c r="BC70" s="12">
        <v>0.437</v>
      </c>
      <c r="BD70" s="12">
        <v>0.45700000000000002</v>
      </c>
      <c r="BE70" s="12">
        <v>0.5</v>
      </c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</row>
    <row r="71" spans="2:99" x14ac:dyDescent="0.15">
      <c r="B71" s="29">
        <v>2.0833333333333333E-3</v>
      </c>
      <c r="C71" s="12"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>
        <f t="shared" si="1"/>
        <v>180</v>
      </c>
      <c r="BC71" s="12">
        <v>0.43099999999999999</v>
      </c>
      <c r="BD71" s="12">
        <v>0.45</v>
      </c>
      <c r="BE71" s="12">
        <v>0.49199999999999999</v>
      </c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</row>
    <row r="72" spans="2:99" x14ac:dyDescent="0.15">
      <c r="B72" s="29">
        <v>2.1296296296296298E-3</v>
      </c>
      <c r="C72" s="12">
        <v>0</v>
      </c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>
        <f t="shared" si="1"/>
        <v>184</v>
      </c>
      <c r="BC72" s="12">
        <v>0.42599999999999999</v>
      </c>
      <c r="BD72" s="12">
        <v>0.44400000000000001</v>
      </c>
      <c r="BE72" s="12">
        <v>0.48499999999999999</v>
      </c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</row>
    <row r="73" spans="2:99" x14ac:dyDescent="0.15">
      <c r="B73" s="29">
        <v>2.1759259259259258E-3</v>
      </c>
      <c r="C73" s="12">
        <v>0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>
        <f t="shared" si="1"/>
        <v>188</v>
      </c>
      <c r="BC73" s="12">
        <v>0.42099999999999999</v>
      </c>
      <c r="BD73" s="12">
        <v>0.438</v>
      </c>
      <c r="BE73" s="12">
        <v>0.47699999999999998</v>
      </c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</row>
    <row r="74" spans="2:99" x14ac:dyDescent="0.15">
      <c r="B74" s="29">
        <v>2.2222222222222222E-3</v>
      </c>
      <c r="C74" s="12"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>
        <f t="shared" si="1"/>
        <v>192</v>
      </c>
      <c r="BC74" s="12">
        <v>0.41599999999999998</v>
      </c>
      <c r="BD74" s="12">
        <v>0.433</v>
      </c>
      <c r="BE74" s="12">
        <v>0.47</v>
      </c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</row>
    <row r="75" spans="2:99" x14ac:dyDescent="0.15">
      <c r="B75" s="29">
        <v>2.2685185185185182E-3</v>
      </c>
      <c r="C75" s="12">
        <v>0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>
        <f t="shared" si="1"/>
        <v>196</v>
      </c>
      <c r="BC75" s="12">
        <v>0.41099999999999998</v>
      </c>
      <c r="BD75" s="12">
        <v>0.42699999999999999</v>
      </c>
      <c r="BE75" s="12">
        <v>0.46400000000000002</v>
      </c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</row>
    <row r="76" spans="2:99" x14ac:dyDescent="0.15">
      <c r="B76" s="29">
        <v>2.3148148148148151E-3</v>
      </c>
      <c r="C76" s="12"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>
        <f t="shared" si="1"/>
        <v>200</v>
      </c>
      <c r="BC76" s="12">
        <v>0.40600000000000003</v>
      </c>
      <c r="BD76" s="12">
        <v>0.42199999999999999</v>
      </c>
      <c r="BE76" s="12">
        <v>0.45700000000000002</v>
      </c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</row>
    <row r="77" spans="2:99" x14ac:dyDescent="0.15">
      <c r="B77" s="29">
        <v>2.3611111111111111E-3</v>
      </c>
      <c r="C77" s="12">
        <v>0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>
        <f t="shared" si="1"/>
        <v>204</v>
      </c>
      <c r="BC77" s="12">
        <v>0.40200000000000002</v>
      </c>
      <c r="BD77" s="12">
        <v>0.41699999999999998</v>
      </c>
      <c r="BE77" s="12">
        <v>0.45100000000000001</v>
      </c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</row>
    <row r="78" spans="2:99" x14ac:dyDescent="0.15">
      <c r="B78" s="29">
        <v>2.4074074074074076E-3</v>
      </c>
      <c r="C78" s="12">
        <v>0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>
        <f t="shared" si="1"/>
        <v>208</v>
      </c>
      <c r="BC78" s="12">
        <v>0.39800000000000002</v>
      </c>
      <c r="BD78" s="12">
        <v>0.41299999999999998</v>
      </c>
      <c r="BE78" s="12">
        <v>0.44500000000000001</v>
      </c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</row>
    <row r="79" spans="2:99" x14ac:dyDescent="0.15">
      <c r="B79" s="29">
        <v>2.4537037037037036E-3</v>
      </c>
      <c r="C79" s="12">
        <v>0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>
        <f t="shared" si="1"/>
        <v>212</v>
      </c>
      <c r="BC79" s="12">
        <v>0.39400000000000002</v>
      </c>
      <c r="BD79" s="12">
        <v>0.40799999999999997</v>
      </c>
      <c r="BE79" s="12">
        <v>0.439</v>
      </c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</row>
    <row r="80" spans="2:99" x14ac:dyDescent="0.15">
      <c r="B80" s="29">
        <v>2.5000000000000001E-3</v>
      </c>
      <c r="C80" s="12"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>
        <f t="shared" si="1"/>
        <v>216</v>
      </c>
      <c r="BC80" s="12">
        <v>0.39</v>
      </c>
      <c r="BD80" s="12">
        <v>0.40400000000000003</v>
      </c>
      <c r="BE80" s="12">
        <v>0.433</v>
      </c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</row>
    <row r="81" spans="2:99" x14ac:dyDescent="0.15">
      <c r="B81" s="29">
        <v>2.5462962962962961E-3</v>
      </c>
      <c r="C81" s="12">
        <v>0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>
        <f t="shared" si="1"/>
        <v>220</v>
      </c>
      <c r="BC81" s="12">
        <v>0.38700000000000001</v>
      </c>
      <c r="BD81" s="12">
        <v>0.4</v>
      </c>
      <c r="BE81" s="12">
        <v>0.42799999999999999</v>
      </c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</row>
    <row r="82" spans="2:99" x14ac:dyDescent="0.15">
      <c r="B82" s="29">
        <v>2.5925925925925925E-3</v>
      </c>
      <c r="C82" s="12">
        <v>0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>
        <f t="shared" si="1"/>
        <v>224</v>
      </c>
      <c r="BC82" s="12">
        <v>0.38400000000000001</v>
      </c>
      <c r="BD82" s="12">
        <v>0.39700000000000002</v>
      </c>
      <c r="BE82" s="12">
        <v>0.42299999999999999</v>
      </c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</row>
    <row r="83" spans="2:99" x14ac:dyDescent="0.15">
      <c r="B83" s="29">
        <v>2.6388888888888885E-3</v>
      </c>
      <c r="C83" s="12"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>
        <f t="shared" si="1"/>
        <v>228</v>
      </c>
      <c r="BC83" s="12">
        <v>0.38100000000000001</v>
      </c>
      <c r="BD83" s="12">
        <v>0.39300000000000002</v>
      </c>
      <c r="BE83" s="12">
        <v>0.41799999999999998</v>
      </c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</row>
    <row r="84" spans="2:99" x14ac:dyDescent="0.15">
      <c r="B84" s="29">
        <v>2.685185185185185E-3</v>
      </c>
      <c r="C84" s="12">
        <v>0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>
        <f t="shared" si="1"/>
        <v>232</v>
      </c>
      <c r="BC84" s="12">
        <v>0.378</v>
      </c>
      <c r="BD84" s="12">
        <v>0.39</v>
      </c>
      <c r="BE84" s="12">
        <v>0.41399999999999998</v>
      </c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</row>
    <row r="85" spans="2:99" x14ac:dyDescent="0.15">
      <c r="B85" s="29">
        <v>2.7314814814814819E-3</v>
      </c>
      <c r="C85" s="12">
        <v>0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>
        <f t="shared" si="1"/>
        <v>236</v>
      </c>
      <c r="BC85" s="12">
        <v>0.375</v>
      </c>
      <c r="BD85" s="12">
        <v>0.38700000000000001</v>
      </c>
      <c r="BE85" s="12">
        <v>0.40899999999999997</v>
      </c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</row>
    <row r="86" spans="2:99" x14ac:dyDescent="0.15">
      <c r="B86" s="29">
        <v>2.7777777777777779E-3</v>
      </c>
      <c r="C86" s="12">
        <v>0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>
        <f t="shared" si="1"/>
        <v>240</v>
      </c>
      <c r="BC86" s="12">
        <v>0.373</v>
      </c>
      <c r="BD86" s="12">
        <v>0.38400000000000001</v>
      </c>
      <c r="BE86" s="12">
        <v>0.40500000000000003</v>
      </c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</row>
    <row r="87" spans="2:99" x14ac:dyDescent="0.15">
      <c r="B87" s="29">
        <v>2.8240740740740739E-3</v>
      </c>
      <c r="C87" s="12">
        <v>0</v>
      </c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>
        <f t="shared" si="1"/>
        <v>244</v>
      </c>
      <c r="BC87" s="12">
        <v>0.37</v>
      </c>
      <c r="BD87" s="12">
        <v>0.38100000000000001</v>
      </c>
      <c r="BE87" s="12">
        <v>0.40100000000000002</v>
      </c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</row>
    <row r="88" spans="2:99" x14ac:dyDescent="0.15">
      <c r="B88" s="29">
        <v>2.8703703703703708E-3</v>
      </c>
      <c r="C88" s="12">
        <v>0</v>
      </c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>
        <f t="shared" si="1"/>
        <v>248</v>
      </c>
      <c r="BC88" s="12">
        <v>0.36799999999999999</v>
      </c>
      <c r="BD88" s="12">
        <v>0.378</v>
      </c>
      <c r="BE88" s="12">
        <v>0.39800000000000002</v>
      </c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</row>
    <row r="89" spans="2:99" x14ac:dyDescent="0.15">
      <c r="B89" s="29">
        <v>2.9166666666666668E-3</v>
      </c>
      <c r="C89" s="12">
        <v>0</v>
      </c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>
        <f t="shared" si="1"/>
        <v>252</v>
      </c>
      <c r="BC89" s="12">
        <v>0.36599999999999999</v>
      </c>
      <c r="BD89" s="12">
        <v>0.376</v>
      </c>
      <c r="BE89" s="12">
        <v>0.39400000000000002</v>
      </c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</row>
    <row r="90" spans="2:99" x14ac:dyDescent="0.15">
      <c r="B90" s="29">
        <v>2.9629629629629628E-3</v>
      </c>
      <c r="C90" s="12">
        <v>0</v>
      </c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>
        <f t="shared" si="1"/>
        <v>256</v>
      </c>
      <c r="BC90" s="12">
        <v>0.36399999999999999</v>
      </c>
      <c r="BD90" s="12">
        <v>0.373</v>
      </c>
      <c r="BE90" s="12">
        <v>0.39100000000000001</v>
      </c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</row>
    <row r="91" spans="2:99" x14ac:dyDescent="0.15">
      <c r="B91" s="29">
        <v>3.0092592592592588E-3</v>
      </c>
      <c r="C91" s="12">
        <v>0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>
        <f t="shared" ref="BB91:BB116" si="2">BB90+4</f>
        <v>260</v>
      </c>
      <c r="BC91" s="12">
        <v>0.36199999999999999</v>
      </c>
      <c r="BD91" s="12">
        <v>0.371</v>
      </c>
      <c r="BE91" s="12">
        <v>0.38800000000000001</v>
      </c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</row>
    <row r="92" spans="2:99" x14ac:dyDescent="0.15">
      <c r="B92" s="29">
        <v>3.0555555555555557E-3</v>
      </c>
      <c r="C92" s="12">
        <v>0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>
        <f t="shared" si="2"/>
        <v>264</v>
      </c>
      <c r="BC92" s="12">
        <v>0.36099999999999999</v>
      </c>
      <c r="BD92" s="12">
        <v>0.36899999999999999</v>
      </c>
      <c r="BE92" s="12">
        <v>0.38500000000000001</v>
      </c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</row>
    <row r="93" spans="2:99" x14ac:dyDescent="0.15">
      <c r="B93" s="29">
        <v>3.1018518518518522E-3</v>
      </c>
      <c r="C93" s="12">
        <v>0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>
        <f t="shared" si="2"/>
        <v>268</v>
      </c>
      <c r="BC93" s="12">
        <v>0.35899999999999999</v>
      </c>
      <c r="BD93" s="12">
        <v>0.36699999999999999</v>
      </c>
      <c r="BE93" s="12">
        <v>0.38200000000000001</v>
      </c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</row>
    <row r="94" spans="2:99" x14ac:dyDescent="0.15">
      <c r="B94" s="29">
        <v>3.1481481481481482E-3</v>
      </c>
      <c r="C94" s="12">
        <v>0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>
        <f t="shared" si="2"/>
        <v>272</v>
      </c>
      <c r="BC94" s="12">
        <v>0.35799999999999998</v>
      </c>
      <c r="BD94" s="12">
        <v>0.36499999999999999</v>
      </c>
      <c r="BE94" s="12">
        <v>0.379</v>
      </c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</row>
    <row r="95" spans="2:99" x14ac:dyDescent="0.15">
      <c r="B95" s="29">
        <v>3.1944444444444442E-3</v>
      </c>
      <c r="C95" s="12">
        <v>0</v>
      </c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>
        <f t="shared" si="2"/>
        <v>276</v>
      </c>
      <c r="BC95" s="12">
        <v>0.35599999999999998</v>
      </c>
      <c r="BD95" s="12">
        <v>0.36299999999999999</v>
      </c>
      <c r="BE95" s="12">
        <v>0.377</v>
      </c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</row>
    <row r="96" spans="2:99" x14ac:dyDescent="0.15">
      <c r="B96" s="29">
        <v>3.2407407407407406E-3</v>
      </c>
      <c r="C96" s="12">
        <v>0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>
        <f t="shared" si="2"/>
        <v>280</v>
      </c>
      <c r="BC96" s="12">
        <v>0.35499999999999998</v>
      </c>
      <c r="BD96" s="12">
        <v>0.36199999999999999</v>
      </c>
      <c r="BE96" s="12">
        <v>0.374</v>
      </c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</row>
    <row r="97" spans="2:99" x14ac:dyDescent="0.15">
      <c r="B97" s="29">
        <v>3.2870370370370367E-3</v>
      </c>
      <c r="C97" s="12">
        <v>0</v>
      </c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>
        <f t="shared" si="2"/>
        <v>284</v>
      </c>
      <c r="BC97" s="12">
        <v>0.35399999999999998</v>
      </c>
      <c r="BD97" s="12">
        <v>0.36</v>
      </c>
      <c r="BE97" s="12">
        <v>0.372</v>
      </c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</row>
    <row r="98" spans="2:99" x14ac:dyDescent="0.15">
      <c r="B98" s="29">
        <v>3.3333333333333335E-3</v>
      </c>
      <c r="C98" s="12">
        <v>0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>
        <f t="shared" si="2"/>
        <v>288</v>
      </c>
      <c r="BC98" s="12">
        <v>0.35299999999999998</v>
      </c>
      <c r="BD98" s="12">
        <v>0.35799999999999998</v>
      </c>
      <c r="BE98" s="12">
        <v>0.37</v>
      </c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</row>
    <row r="99" spans="2:99" x14ac:dyDescent="0.15">
      <c r="B99" s="29">
        <v>3.37962962962963E-3</v>
      </c>
      <c r="C99" s="12">
        <v>0</v>
      </c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>
        <f t="shared" si="2"/>
        <v>292</v>
      </c>
      <c r="BC99" s="12">
        <v>0.35199999999999998</v>
      </c>
      <c r="BD99" s="12">
        <v>0.35699999999999998</v>
      </c>
      <c r="BE99" s="12">
        <v>0.36799999999999999</v>
      </c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</row>
    <row r="100" spans="2:99" x14ac:dyDescent="0.15">
      <c r="B100" s="29">
        <v>3.425925925925926E-3</v>
      </c>
      <c r="C100" s="12">
        <v>0</v>
      </c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>
        <f t="shared" si="2"/>
        <v>296</v>
      </c>
      <c r="BC100" s="12">
        <v>0.35099999999999998</v>
      </c>
      <c r="BD100" s="12">
        <v>0.35599999999999998</v>
      </c>
      <c r="BE100" s="12">
        <v>0.36599999999999999</v>
      </c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</row>
    <row r="101" spans="2:99" x14ac:dyDescent="0.15">
      <c r="B101" s="29">
        <v>3.472222222222222E-3</v>
      </c>
      <c r="C101" s="12">
        <v>0</v>
      </c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>
        <f t="shared" si="2"/>
        <v>300</v>
      </c>
      <c r="BC101" s="12">
        <v>0.35</v>
      </c>
      <c r="BD101" s="12">
        <v>0.35499999999999998</v>
      </c>
      <c r="BE101" s="12">
        <v>0.36499999999999999</v>
      </c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</row>
    <row r="102" spans="2:99" x14ac:dyDescent="0.15">
      <c r="B102" s="29">
        <v>3.5185185185185185E-3</v>
      </c>
      <c r="C102" s="12">
        <v>0</v>
      </c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>
        <f t="shared" si="2"/>
        <v>304</v>
      </c>
      <c r="BC102" s="12">
        <v>0.35</v>
      </c>
      <c r="BD102" s="12">
        <v>0.35399999999999998</v>
      </c>
      <c r="BE102" s="12">
        <v>0.36299999999999999</v>
      </c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</row>
    <row r="103" spans="2:99" x14ac:dyDescent="0.15">
      <c r="B103" s="29">
        <v>3.5648148148148154E-3</v>
      </c>
      <c r="C103" s="12">
        <v>0</v>
      </c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>
        <f t="shared" si="2"/>
        <v>308</v>
      </c>
      <c r="BC103" s="12">
        <v>0.34899999999999998</v>
      </c>
      <c r="BD103" s="12">
        <v>0.35299999999999998</v>
      </c>
      <c r="BE103" s="12">
        <v>0.36199999999999999</v>
      </c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</row>
    <row r="104" spans="2:99" x14ac:dyDescent="0.15">
      <c r="B104" s="29">
        <v>3.6111111111111114E-3</v>
      </c>
      <c r="C104" s="12">
        <v>0</v>
      </c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>
        <f t="shared" si="2"/>
        <v>312</v>
      </c>
      <c r="BC104" s="12">
        <v>0.34799999999999998</v>
      </c>
      <c r="BD104" s="12">
        <v>0.35199999999999998</v>
      </c>
      <c r="BE104" s="12">
        <v>0.36</v>
      </c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</row>
    <row r="105" spans="2:99" x14ac:dyDescent="0.15">
      <c r="B105" s="29">
        <v>3.6574074074074074E-3</v>
      </c>
      <c r="C105" s="12">
        <v>0</v>
      </c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>
        <f t="shared" si="2"/>
        <v>316</v>
      </c>
      <c r="BC105" s="12">
        <v>0.34699999999999998</v>
      </c>
      <c r="BD105" s="12">
        <v>0.35099999999999998</v>
      </c>
      <c r="BE105" s="12">
        <v>0.35899999999999999</v>
      </c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</row>
    <row r="106" spans="2:99" x14ac:dyDescent="0.15">
      <c r="B106" s="29">
        <v>3.7037037037037034E-3</v>
      </c>
      <c r="C106" s="12">
        <v>0</v>
      </c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>
        <f t="shared" si="2"/>
        <v>320</v>
      </c>
      <c r="BC106" s="12">
        <v>0.34699999999999998</v>
      </c>
      <c r="BD106" s="12">
        <v>0.35</v>
      </c>
      <c r="BE106" s="12">
        <v>0.35699999999999998</v>
      </c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</row>
    <row r="107" spans="2:99" x14ac:dyDescent="0.15">
      <c r="B107" s="29">
        <v>3.7500000000000003E-3</v>
      </c>
      <c r="C107" s="12">
        <v>0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>
        <f t="shared" si="2"/>
        <v>324</v>
      </c>
      <c r="BC107" s="12">
        <v>0.34599999999999997</v>
      </c>
      <c r="BD107" s="12">
        <v>0.34899999999999998</v>
      </c>
      <c r="BE107" s="12">
        <v>0.35599999999999998</v>
      </c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</row>
    <row r="108" spans="2:99" x14ac:dyDescent="0.15">
      <c r="B108" s="29">
        <v>3.7962962962962963E-3</v>
      </c>
      <c r="C108" s="12">
        <v>0</v>
      </c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>
        <f t="shared" si="2"/>
        <v>328</v>
      </c>
      <c r="BC108" s="12">
        <v>0.34599999999999997</v>
      </c>
      <c r="BD108" s="12">
        <v>0.34899999999999998</v>
      </c>
      <c r="BE108" s="12">
        <v>0.35499999999999998</v>
      </c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</row>
    <row r="109" spans="2:99" x14ac:dyDescent="0.15">
      <c r="B109" s="29">
        <v>3.8425925925925923E-3</v>
      </c>
      <c r="C109" s="12">
        <v>0</v>
      </c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>
        <f t="shared" si="2"/>
        <v>332</v>
      </c>
      <c r="BC109" s="12">
        <v>0.34499999999999997</v>
      </c>
      <c r="BD109" s="12">
        <v>0.34799999999999998</v>
      </c>
      <c r="BE109" s="12">
        <v>0.35399999999999998</v>
      </c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</row>
    <row r="110" spans="2:99" x14ac:dyDescent="0.15">
      <c r="B110" s="29">
        <v>3.8888888888888883E-3</v>
      </c>
      <c r="C110" s="12">
        <v>0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>
        <f t="shared" si="2"/>
        <v>336</v>
      </c>
      <c r="BC110" s="12">
        <v>0.34499999999999997</v>
      </c>
      <c r="BD110" s="12">
        <v>0.34699999999999998</v>
      </c>
      <c r="BE110" s="12">
        <v>0.35299999999999998</v>
      </c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</row>
    <row r="111" spans="2:99" x14ac:dyDescent="0.15">
      <c r="B111" s="29">
        <v>3.9351851851851857E-3</v>
      </c>
      <c r="C111" s="12">
        <v>0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>
        <f t="shared" si="2"/>
        <v>340</v>
      </c>
      <c r="BC111" s="12">
        <v>0.34399999999999997</v>
      </c>
      <c r="BD111" s="12">
        <v>0.34699999999999998</v>
      </c>
      <c r="BE111" s="12">
        <v>0.35199999999999998</v>
      </c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</row>
    <row r="112" spans="2:99" x14ac:dyDescent="0.15">
      <c r="B112" s="29">
        <v>3.9814814814814817E-3</v>
      </c>
      <c r="C112" s="12">
        <v>0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>
        <f t="shared" si="2"/>
        <v>344</v>
      </c>
      <c r="BC112" s="12">
        <v>0.34399999999999997</v>
      </c>
      <c r="BD112" s="12">
        <v>0.34599999999999997</v>
      </c>
      <c r="BE112" s="12">
        <v>0.35199999999999998</v>
      </c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</row>
    <row r="113" spans="1:99" x14ac:dyDescent="0.15">
      <c r="B113" s="29">
        <v>4.0277777777777777E-3</v>
      </c>
      <c r="C113" s="12">
        <v>0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>
        <f t="shared" si="2"/>
        <v>348</v>
      </c>
      <c r="BC113" s="12">
        <v>0.34300000000000003</v>
      </c>
      <c r="BD113" s="12">
        <v>0.34599999999999997</v>
      </c>
      <c r="BE113" s="12">
        <v>0.35099999999999998</v>
      </c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</row>
    <row r="114" spans="1:99" x14ac:dyDescent="0.15">
      <c r="B114" s="29">
        <v>4.0740740740740746E-3</v>
      </c>
      <c r="C114" s="12">
        <v>0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>
        <f t="shared" si="2"/>
        <v>352</v>
      </c>
      <c r="BC114" s="12">
        <v>0.34300000000000003</v>
      </c>
      <c r="BD114" s="12">
        <v>0.34499999999999997</v>
      </c>
      <c r="BE114" s="12">
        <v>0.35</v>
      </c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</row>
    <row r="115" spans="1:99" x14ac:dyDescent="0.15">
      <c r="B115" s="29">
        <v>4.1203703703703706E-3</v>
      </c>
      <c r="C115" s="12">
        <v>0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>
        <f t="shared" si="2"/>
        <v>356</v>
      </c>
      <c r="BC115" s="12">
        <v>0.34200000000000003</v>
      </c>
      <c r="BD115" s="12">
        <v>0.34499999999999997</v>
      </c>
      <c r="BE115" s="12">
        <v>0.34899999999999998</v>
      </c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</row>
    <row r="116" spans="1:99" x14ac:dyDescent="0.15">
      <c r="B116" s="29">
        <v>4.1666666666666666E-3</v>
      </c>
      <c r="C116" s="12">
        <v>0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>
        <f t="shared" si="2"/>
        <v>360</v>
      </c>
      <c r="BC116" s="12">
        <v>0.34200000000000003</v>
      </c>
      <c r="BD116" s="12">
        <v>0.34499999999999997</v>
      </c>
      <c r="BE116" s="12">
        <v>0.34899999999999998</v>
      </c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</row>
    <row r="117" spans="1:99" x14ac:dyDescent="0.15">
      <c r="BC117" s="17">
        <f>SLOPE(BC26:BC41,$BB$26:$BB$41)</f>
        <v>-3.2161764705882358E-3</v>
      </c>
      <c r="BD117" s="17">
        <f>SLOPE(BD26:BD41,$BB$26:$BB$41)</f>
        <v>-3.0522058823529417E-3</v>
      </c>
      <c r="BE117" s="17">
        <f>SLOPE(BE26:BE41,$BB$26:$BB$41)</f>
        <v>-3.2158088235294119E-3</v>
      </c>
    </row>
    <row r="118" spans="1:99" ht="14" x14ac:dyDescent="0.15">
      <c r="A118" s="26" t="s">
        <v>21</v>
      </c>
      <c r="B118" s="25"/>
      <c r="BC118" s="17">
        <f>BC117*-1</f>
        <v>3.2161764705882358E-3</v>
      </c>
      <c r="BD118" s="17">
        <f>BD117*-1</f>
        <v>3.0522058823529417E-3</v>
      </c>
      <c r="BE118" s="17">
        <f>BE117*-1</f>
        <v>3.2158088235294119E-3</v>
      </c>
    </row>
    <row r="120" spans="1:99" x14ac:dyDescent="0.15">
      <c r="B120" s="24"/>
      <c r="C120" s="23">
        <v>1</v>
      </c>
      <c r="D120" s="23">
        <v>2</v>
      </c>
      <c r="E120" s="23">
        <v>3</v>
      </c>
      <c r="F120" s="23">
        <v>4</v>
      </c>
      <c r="G120" s="23">
        <v>5</v>
      </c>
      <c r="H120" s="23">
        <v>6</v>
      </c>
      <c r="I120" s="23">
        <v>7</v>
      </c>
      <c r="J120" s="23">
        <v>8</v>
      </c>
      <c r="K120" s="23">
        <v>9</v>
      </c>
      <c r="L120" s="23">
        <v>10</v>
      </c>
      <c r="M120" s="23">
        <v>11</v>
      </c>
      <c r="N120" s="23">
        <v>12</v>
      </c>
    </row>
    <row r="121" spans="1:99" ht="14" x14ac:dyDescent="0.15">
      <c r="B121" s="32" t="s">
        <v>20</v>
      </c>
      <c r="C121" s="20" t="s">
        <v>11</v>
      </c>
      <c r="D121" s="20" t="s">
        <v>11</v>
      </c>
      <c r="E121" s="20" t="s">
        <v>11</v>
      </c>
      <c r="F121" s="20" t="s">
        <v>11</v>
      </c>
      <c r="G121" s="20" t="s">
        <v>11</v>
      </c>
      <c r="H121" s="20" t="s">
        <v>11</v>
      </c>
      <c r="I121" s="20" t="s">
        <v>11</v>
      </c>
      <c r="J121" s="20" t="s">
        <v>11</v>
      </c>
      <c r="K121" s="20" t="s">
        <v>11</v>
      </c>
      <c r="L121" s="20" t="s">
        <v>11</v>
      </c>
      <c r="M121" s="20" t="s">
        <v>11</v>
      </c>
      <c r="N121" s="20" t="s">
        <v>11</v>
      </c>
      <c r="O121" s="8" t="s">
        <v>14</v>
      </c>
    </row>
    <row r="122" spans="1:99" ht="24" x14ac:dyDescent="0.15">
      <c r="B122" s="33"/>
      <c r="C122" s="19" t="s">
        <v>11</v>
      </c>
      <c r="D122" s="19" t="s">
        <v>11</v>
      </c>
      <c r="E122" s="19" t="s">
        <v>11</v>
      </c>
      <c r="F122" s="19" t="s">
        <v>11</v>
      </c>
      <c r="G122" s="19" t="s">
        <v>11</v>
      </c>
      <c r="H122" s="19" t="s">
        <v>11</v>
      </c>
      <c r="I122" s="19" t="s">
        <v>11</v>
      </c>
      <c r="J122" s="19" t="s">
        <v>11</v>
      </c>
      <c r="K122" s="19" t="s">
        <v>11</v>
      </c>
      <c r="L122" s="19" t="s">
        <v>11</v>
      </c>
      <c r="M122" s="19" t="s">
        <v>11</v>
      </c>
      <c r="N122" s="19" t="s">
        <v>11</v>
      </c>
      <c r="O122" s="8" t="s">
        <v>13</v>
      </c>
    </row>
    <row r="123" spans="1:99" ht="24" x14ac:dyDescent="0.15">
      <c r="B123" s="33"/>
      <c r="C123" s="19" t="s">
        <v>11</v>
      </c>
      <c r="D123" s="19" t="s">
        <v>11</v>
      </c>
      <c r="E123" s="19" t="s">
        <v>11</v>
      </c>
      <c r="F123" s="19" t="s">
        <v>11</v>
      </c>
      <c r="G123" s="19" t="s">
        <v>11</v>
      </c>
      <c r="H123" s="19" t="s">
        <v>11</v>
      </c>
      <c r="I123" s="19" t="s">
        <v>11</v>
      </c>
      <c r="J123" s="19" t="s">
        <v>11</v>
      </c>
      <c r="K123" s="19" t="s">
        <v>11</v>
      </c>
      <c r="L123" s="19" t="s">
        <v>11</v>
      </c>
      <c r="M123" s="19" t="s">
        <v>11</v>
      </c>
      <c r="N123" s="19" t="s">
        <v>11</v>
      </c>
      <c r="O123" s="8" t="s">
        <v>12</v>
      </c>
    </row>
    <row r="124" spans="1:99" ht="14" x14ac:dyDescent="0.15">
      <c r="B124" s="34"/>
      <c r="C124" s="18" t="s">
        <v>11</v>
      </c>
      <c r="D124" s="18" t="s">
        <v>11</v>
      </c>
      <c r="E124" s="18" t="s">
        <v>11</v>
      </c>
      <c r="F124" s="18" t="s">
        <v>11</v>
      </c>
      <c r="G124" s="18" t="s">
        <v>11</v>
      </c>
      <c r="H124" s="18" t="s">
        <v>11</v>
      </c>
      <c r="I124" s="18" t="s">
        <v>11</v>
      </c>
      <c r="J124" s="18" t="s">
        <v>11</v>
      </c>
      <c r="K124" s="18" t="s">
        <v>11</v>
      </c>
      <c r="L124" s="18" t="s">
        <v>11</v>
      </c>
      <c r="M124" s="18" t="s">
        <v>11</v>
      </c>
      <c r="N124" s="18" t="s">
        <v>11</v>
      </c>
      <c r="O124" s="8" t="s">
        <v>10</v>
      </c>
    </row>
    <row r="125" spans="1:99" ht="14" x14ac:dyDescent="0.15">
      <c r="B125" s="32" t="s">
        <v>19</v>
      </c>
      <c r="C125" s="20" t="s">
        <v>11</v>
      </c>
      <c r="D125" s="20" t="s">
        <v>11</v>
      </c>
      <c r="E125" s="20" t="s">
        <v>11</v>
      </c>
      <c r="F125" s="20" t="s">
        <v>11</v>
      </c>
      <c r="G125" s="20" t="s">
        <v>11</v>
      </c>
      <c r="H125" s="20" t="s">
        <v>11</v>
      </c>
      <c r="I125" s="20" t="s">
        <v>11</v>
      </c>
      <c r="J125" s="20" t="s">
        <v>11</v>
      </c>
      <c r="K125" s="20" t="s">
        <v>11</v>
      </c>
      <c r="L125" s="20" t="s">
        <v>11</v>
      </c>
      <c r="M125" s="20" t="s">
        <v>11</v>
      </c>
      <c r="N125" s="20" t="s">
        <v>11</v>
      </c>
      <c r="O125" s="8" t="s">
        <v>14</v>
      </c>
    </row>
    <row r="126" spans="1:99" ht="24" x14ac:dyDescent="0.15">
      <c r="B126" s="33"/>
      <c r="C126" s="19" t="s">
        <v>11</v>
      </c>
      <c r="D126" s="19" t="s">
        <v>11</v>
      </c>
      <c r="E126" s="19" t="s">
        <v>11</v>
      </c>
      <c r="F126" s="19" t="s">
        <v>11</v>
      </c>
      <c r="G126" s="19" t="s">
        <v>11</v>
      </c>
      <c r="H126" s="19" t="s">
        <v>11</v>
      </c>
      <c r="I126" s="19" t="s">
        <v>11</v>
      </c>
      <c r="J126" s="19" t="s">
        <v>11</v>
      </c>
      <c r="K126" s="19" t="s">
        <v>11</v>
      </c>
      <c r="L126" s="19" t="s">
        <v>11</v>
      </c>
      <c r="M126" s="19" t="s">
        <v>11</v>
      </c>
      <c r="N126" s="19" t="s">
        <v>11</v>
      </c>
      <c r="O126" s="8" t="s">
        <v>13</v>
      </c>
    </row>
    <row r="127" spans="1:99" ht="24" x14ac:dyDescent="0.15">
      <c r="B127" s="33"/>
      <c r="C127" s="19" t="s">
        <v>11</v>
      </c>
      <c r="D127" s="19" t="s">
        <v>11</v>
      </c>
      <c r="E127" s="19" t="s">
        <v>11</v>
      </c>
      <c r="F127" s="19" t="s">
        <v>11</v>
      </c>
      <c r="G127" s="19" t="s">
        <v>11</v>
      </c>
      <c r="H127" s="19" t="s">
        <v>11</v>
      </c>
      <c r="I127" s="19" t="s">
        <v>11</v>
      </c>
      <c r="J127" s="19" t="s">
        <v>11</v>
      </c>
      <c r="K127" s="19" t="s">
        <v>11</v>
      </c>
      <c r="L127" s="19" t="s">
        <v>11</v>
      </c>
      <c r="M127" s="19" t="s">
        <v>11</v>
      </c>
      <c r="N127" s="19" t="s">
        <v>11</v>
      </c>
      <c r="O127" s="8" t="s">
        <v>12</v>
      </c>
    </row>
    <row r="128" spans="1:99" ht="14" x14ac:dyDescent="0.15">
      <c r="B128" s="34"/>
      <c r="C128" s="18" t="s">
        <v>11</v>
      </c>
      <c r="D128" s="18" t="s">
        <v>11</v>
      </c>
      <c r="E128" s="18" t="s">
        <v>11</v>
      </c>
      <c r="F128" s="18" t="s">
        <v>11</v>
      </c>
      <c r="G128" s="18" t="s">
        <v>11</v>
      </c>
      <c r="H128" s="18" t="s">
        <v>11</v>
      </c>
      <c r="I128" s="18" t="s">
        <v>11</v>
      </c>
      <c r="J128" s="18" t="s">
        <v>11</v>
      </c>
      <c r="K128" s="18" t="s">
        <v>11</v>
      </c>
      <c r="L128" s="18" t="s">
        <v>11</v>
      </c>
      <c r="M128" s="18" t="s">
        <v>11</v>
      </c>
      <c r="N128" s="18" t="s">
        <v>11</v>
      </c>
      <c r="O128" s="8" t="s">
        <v>10</v>
      </c>
    </row>
    <row r="129" spans="2:15" ht="14" x14ac:dyDescent="0.15">
      <c r="B129" s="32" t="s">
        <v>18</v>
      </c>
      <c r="C129" s="20" t="s">
        <v>11</v>
      </c>
      <c r="D129" s="20" t="s">
        <v>11</v>
      </c>
      <c r="E129" s="20" t="s">
        <v>11</v>
      </c>
      <c r="F129" s="20" t="s">
        <v>11</v>
      </c>
      <c r="G129" s="20" t="s">
        <v>11</v>
      </c>
      <c r="H129" s="20" t="s">
        <v>11</v>
      </c>
      <c r="I129" s="20" t="s">
        <v>11</v>
      </c>
      <c r="J129" s="20" t="s">
        <v>11</v>
      </c>
      <c r="K129" s="20" t="s">
        <v>11</v>
      </c>
      <c r="L129" s="20" t="s">
        <v>11</v>
      </c>
      <c r="M129" s="20" t="s">
        <v>11</v>
      </c>
      <c r="N129" s="20" t="s">
        <v>11</v>
      </c>
      <c r="O129" s="8" t="s">
        <v>14</v>
      </c>
    </row>
    <row r="130" spans="2:15" ht="24" x14ac:dyDescent="0.15">
      <c r="B130" s="33"/>
      <c r="C130" s="19" t="s">
        <v>11</v>
      </c>
      <c r="D130" s="19" t="s">
        <v>11</v>
      </c>
      <c r="E130" s="19" t="s">
        <v>11</v>
      </c>
      <c r="F130" s="19" t="s">
        <v>11</v>
      </c>
      <c r="G130" s="19" t="s">
        <v>11</v>
      </c>
      <c r="H130" s="19" t="s">
        <v>11</v>
      </c>
      <c r="I130" s="19" t="s">
        <v>11</v>
      </c>
      <c r="J130" s="19" t="s">
        <v>11</v>
      </c>
      <c r="K130" s="19" t="s">
        <v>11</v>
      </c>
      <c r="L130" s="19" t="s">
        <v>11</v>
      </c>
      <c r="M130" s="19" t="s">
        <v>11</v>
      </c>
      <c r="N130" s="19" t="s">
        <v>11</v>
      </c>
      <c r="O130" s="8" t="s">
        <v>13</v>
      </c>
    </row>
    <row r="131" spans="2:15" ht="24" x14ac:dyDescent="0.15">
      <c r="B131" s="33"/>
      <c r="C131" s="19" t="s">
        <v>11</v>
      </c>
      <c r="D131" s="19" t="s">
        <v>11</v>
      </c>
      <c r="E131" s="19" t="s">
        <v>11</v>
      </c>
      <c r="F131" s="19" t="s">
        <v>11</v>
      </c>
      <c r="G131" s="19" t="s">
        <v>11</v>
      </c>
      <c r="H131" s="19" t="s">
        <v>11</v>
      </c>
      <c r="I131" s="19" t="s">
        <v>11</v>
      </c>
      <c r="J131" s="19" t="s">
        <v>11</v>
      </c>
      <c r="K131" s="19" t="s">
        <v>11</v>
      </c>
      <c r="L131" s="19" t="s">
        <v>11</v>
      </c>
      <c r="M131" s="19" t="s">
        <v>11</v>
      </c>
      <c r="N131" s="19" t="s">
        <v>11</v>
      </c>
      <c r="O131" s="8" t="s">
        <v>12</v>
      </c>
    </row>
    <row r="132" spans="2:15" ht="14" x14ac:dyDescent="0.15">
      <c r="B132" s="34"/>
      <c r="C132" s="18" t="s">
        <v>11</v>
      </c>
      <c r="D132" s="18" t="s">
        <v>11</v>
      </c>
      <c r="E132" s="18" t="s">
        <v>11</v>
      </c>
      <c r="F132" s="18" t="s">
        <v>11</v>
      </c>
      <c r="G132" s="18" t="s">
        <v>11</v>
      </c>
      <c r="H132" s="18" t="s">
        <v>11</v>
      </c>
      <c r="I132" s="18" t="s">
        <v>11</v>
      </c>
      <c r="J132" s="18" t="s">
        <v>11</v>
      </c>
      <c r="K132" s="18" t="s">
        <v>11</v>
      </c>
      <c r="L132" s="18" t="s">
        <v>11</v>
      </c>
      <c r="M132" s="18" t="s">
        <v>11</v>
      </c>
      <c r="N132" s="18" t="s">
        <v>11</v>
      </c>
      <c r="O132" s="8" t="s">
        <v>10</v>
      </c>
    </row>
    <row r="133" spans="2:15" ht="14" x14ac:dyDescent="0.15">
      <c r="B133" s="32" t="s">
        <v>17</v>
      </c>
      <c r="C133" s="20" t="s">
        <v>11</v>
      </c>
      <c r="D133" s="20" t="s">
        <v>11</v>
      </c>
      <c r="E133" s="20" t="s">
        <v>11</v>
      </c>
      <c r="F133" s="20" t="s">
        <v>11</v>
      </c>
      <c r="G133" s="20" t="s">
        <v>11</v>
      </c>
      <c r="H133" s="20" t="s">
        <v>11</v>
      </c>
      <c r="I133" s="20" t="s">
        <v>11</v>
      </c>
      <c r="J133" s="20" t="s">
        <v>11</v>
      </c>
      <c r="K133" s="20" t="s">
        <v>11</v>
      </c>
      <c r="L133" s="20" t="s">
        <v>11</v>
      </c>
      <c r="M133" s="20" t="s">
        <v>11</v>
      </c>
      <c r="N133" s="20" t="s">
        <v>11</v>
      </c>
      <c r="O133" s="8" t="s">
        <v>14</v>
      </c>
    </row>
    <row r="134" spans="2:15" ht="24" x14ac:dyDescent="0.15">
      <c r="B134" s="33"/>
      <c r="C134" s="19" t="s">
        <v>11</v>
      </c>
      <c r="D134" s="19" t="s">
        <v>11</v>
      </c>
      <c r="E134" s="19" t="s">
        <v>11</v>
      </c>
      <c r="F134" s="19" t="s">
        <v>11</v>
      </c>
      <c r="G134" s="19" t="s">
        <v>11</v>
      </c>
      <c r="H134" s="19" t="s">
        <v>11</v>
      </c>
      <c r="I134" s="19" t="s">
        <v>11</v>
      </c>
      <c r="J134" s="19" t="s">
        <v>11</v>
      </c>
      <c r="K134" s="19" t="s">
        <v>11</v>
      </c>
      <c r="L134" s="19" t="s">
        <v>11</v>
      </c>
      <c r="M134" s="19" t="s">
        <v>11</v>
      </c>
      <c r="N134" s="19" t="s">
        <v>11</v>
      </c>
      <c r="O134" s="8" t="s">
        <v>13</v>
      </c>
    </row>
    <row r="135" spans="2:15" ht="24" x14ac:dyDescent="0.15">
      <c r="B135" s="33"/>
      <c r="C135" s="19" t="s">
        <v>11</v>
      </c>
      <c r="D135" s="19" t="s">
        <v>11</v>
      </c>
      <c r="E135" s="19" t="s">
        <v>11</v>
      </c>
      <c r="F135" s="19" t="s">
        <v>11</v>
      </c>
      <c r="G135" s="19" t="s">
        <v>11</v>
      </c>
      <c r="H135" s="19" t="s">
        <v>11</v>
      </c>
      <c r="I135" s="19" t="s">
        <v>11</v>
      </c>
      <c r="J135" s="19" t="s">
        <v>11</v>
      </c>
      <c r="K135" s="19" t="s">
        <v>11</v>
      </c>
      <c r="L135" s="19" t="s">
        <v>11</v>
      </c>
      <c r="M135" s="19" t="s">
        <v>11</v>
      </c>
      <c r="N135" s="19" t="s">
        <v>11</v>
      </c>
      <c r="O135" s="8" t="s">
        <v>12</v>
      </c>
    </row>
    <row r="136" spans="2:15" ht="14" x14ac:dyDescent="0.15">
      <c r="B136" s="34"/>
      <c r="C136" s="18" t="s">
        <v>11</v>
      </c>
      <c r="D136" s="18" t="s">
        <v>11</v>
      </c>
      <c r="E136" s="18" t="s">
        <v>11</v>
      </c>
      <c r="F136" s="18" t="s">
        <v>11</v>
      </c>
      <c r="G136" s="18" t="s">
        <v>11</v>
      </c>
      <c r="H136" s="18" t="s">
        <v>11</v>
      </c>
      <c r="I136" s="18" t="s">
        <v>11</v>
      </c>
      <c r="J136" s="18" t="s">
        <v>11</v>
      </c>
      <c r="K136" s="18" t="s">
        <v>11</v>
      </c>
      <c r="L136" s="18" t="s">
        <v>11</v>
      </c>
      <c r="M136" s="18" t="s">
        <v>11</v>
      </c>
      <c r="N136" s="18" t="s">
        <v>11</v>
      </c>
      <c r="O136" s="8" t="s">
        <v>10</v>
      </c>
    </row>
    <row r="137" spans="2:15" ht="14" x14ac:dyDescent="0.15">
      <c r="B137" s="32" t="s">
        <v>16</v>
      </c>
      <c r="C137" s="20" t="s">
        <v>11</v>
      </c>
      <c r="D137" s="20" t="s">
        <v>11</v>
      </c>
      <c r="E137" s="20" t="s">
        <v>11</v>
      </c>
      <c r="F137" s="20">
        <v>-195.45</v>
      </c>
      <c r="G137" s="20">
        <v>-211.65</v>
      </c>
      <c r="H137" s="20">
        <v>-201</v>
      </c>
      <c r="I137" s="20" t="s">
        <v>11</v>
      </c>
      <c r="J137" s="20" t="s">
        <v>11</v>
      </c>
      <c r="K137" s="20" t="s">
        <v>11</v>
      </c>
      <c r="L137" s="20" t="s">
        <v>11</v>
      </c>
      <c r="M137" s="20" t="s">
        <v>11</v>
      </c>
      <c r="N137" s="20" t="s">
        <v>11</v>
      </c>
      <c r="O137" s="8" t="s">
        <v>14</v>
      </c>
    </row>
    <row r="138" spans="2:15" ht="24" x14ac:dyDescent="0.15">
      <c r="B138" s="33"/>
      <c r="C138" s="19" t="s">
        <v>11</v>
      </c>
      <c r="D138" s="19" t="s">
        <v>11</v>
      </c>
      <c r="E138" s="19" t="s">
        <v>11</v>
      </c>
      <c r="F138" s="19">
        <v>1</v>
      </c>
      <c r="G138" s="19">
        <v>0.998</v>
      </c>
      <c r="H138" s="19">
        <v>1</v>
      </c>
      <c r="I138" s="19" t="s">
        <v>11</v>
      </c>
      <c r="J138" s="19" t="s">
        <v>11</v>
      </c>
      <c r="K138" s="19" t="s">
        <v>11</v>
      </c>
      <c r="L138" s="19" t="s">
        <v>11</v>
      </c>
      <c r="M138" s="19" t="s">
        <v>11</v>
      </c>
      <c r="N138" s="19" t="s">
        <v>11</v>
      </c>
      <c r="O138" s="8" t="s">
        <v>13</v>
      </c>
    </row>
    <row r="139" spans="2:15" ht="24" x14ac:dyDescent="0.15">
      <c r="B139" s="33"/>
      <c r="C139" s="19" t="s">
        <v>11</v>
      </c>
      <c r="D139" s="19" t="s">
        <v>11</v>
      </c>
      <c r="E139" s="19" t="s">
        <v>11</v>
      </c>
      <c r="F139" s="22">
        <v>3.7037037037037035E-4</v>
      </c>
      <c r="G139" s="22">
        <v>1.8518518518518518E-4</v>
      </c>
      <c r="H139" s="22">
        <v>3.7037037037037035E-4</v>
      </c>
      <c r="I139" s="19" t="s">
        <v>11</v>
      </c>
      <c r="J139" s="19" t="s">
        <v>11</v>
      </c>
      <c r="K139" s="19" t="s">
        <v>11</v>
      </c>
      <c r="L139" s="19" t="s">
        <v>11</v>
      </c>
      <c r="M139" s="19" t="s">
        <v>11</v>
      </c>
      <c r="N139" s="19" t="s">
        <v>11</v>
      </c>
      <c r="O139" s="8" t="s">
        <v>12</v>
      </c>
    </row>
    <row r="140" spans="2:15" ht="14" x14ac:dyDescent="0.15">
      <c r="B140" s="34"/>
      <c r="C140" s="18" t="s">
        <v>11</v>
      </c>
      <c r="D140" s="18" t="s">
        <v>11</v>
      </c>
      <c r="E140" s="18" t="s">
        <v>11</v>
      </c>
      <c r="F140" s="21">
        <v>1.1574074074074073E-5</v>
      </c>
      <c r="G140" s="21">
        <v>1.273148148148148E-4</v>
      </c>
      <c r="H140" s="21">
        <v>3.4722222222222222E-5</v>
      </c>
      <c r="I140" s="18" t="s">
        <v>11</v>
      </c>
      <c r="J140" s="18" t="s">
        <v>11</v>
      </c>
      <c r="K140" s="18" t="s">
        <v>11</v>
      </c>
      <c r="L140" s="18" t="s">
        <v>11</v>
      </c>
      <c r="M140" s="18" t="s">
        <v>11</v>
      </c>
      <c r="N140" s="18" t="s">
        <v>11</v>
      </c>
      <c r="O140" s="8" t="s">
        <v>10</v>
      </c>
    </row>
    <row r="141" spans="2:15" ht="14" x14ac:dyDescent="0.15">
      <c r="B141" s="32" t="s">
        <v>15</v>
      </c>
      <c r="C141" s="20" t="s">
        <v>11</v>
      </c>
      <c r="D141" s="20" t="s">
        <v>11</v>
      </c>
      <c r="E141" s="20" t="s">
        <v>11</v>
      </c>
      <c r="F141" s="20" t="s">
        <v>11</v>
      </c>
      <c r="G141" s="20" t="s">
        <v>11</v>
      </c>
      <c r="H141" s="20" t="s">
        <v>11</v>
      </c>
      <c r="I141" s="20" t="s">
        <v>11</v>
      </c>
      <c r="J141" s="20" t="s">
        <v>11</v>
      </c>
      <c r="K141" s="20" t="s">
        <v>11</v>
      </c>
      <c r="L141" s="20" t="s">
        <v>11</v>
      </c>
      <c r="M141" s="20" t="s">
        <v>11</v>
      </c>
      <c r="N141" s="20" t="s">
        <v>11</v>
      </c>
      <c r="O141" s="8" t="s">
        <v>14</v>
      </c>
    </row>
    <row r="142" spans="2:15" ht="24" x14ac:dyDescent="0.15">
      <c r="B142" s="33"/>
      <c r="C142" s="19" t="s">
        <v>11</v>
      </c>
      <c r="D142" s="19" t="s">
        <v>11</v>
      </c>
      <c r="E142" s="19" t="s">
        <v>11</v>
      </c>
      <c r="F142" s="19" t="s">
        <v>11</v>
      </c>
      <c r="G142" s="19" t="s">
        <v>11</v>
      </c>
      <c r="H142" s="19" t="s">
        <v>11</v>
      </c>
      <c r="I142" s="19" t="s">
        <v>11</v>
      </c>
      <c r="J142" s="19" t="s">
        <v>11</v>
      </c>
      <c r="K142" s="19" t="s">
        <v>11</v>
      </c>
      <c r="L142" s="19" t="s">
        <v>11</v>
      </c>
      <c r="M142" s="19" t="s">
        <v>11</v>
      </c>
      <c r="N142" s="19" t="s">
        <v>11</v>
      </c>
      <c r="O142" s="8" t="s">
        <v>13</v>
      </c>
    </row>
    <row r="143" spans="2:15" ht="24" x14ac:dyDescent="0.15">
      <c r="B143" s="33"/>
      <c r="C143" s="19" t="s">
        <v>11</v>
      </c>
      <c r="D143" s="19" t="s">
        <v>11</v>
      </c>
      <c r="E143" s="19" t="s">
        <v>11</v>
      </c>
      <c r="F143" s="19" t="s">
        <v>11</v>
      </c>
      <c r="G143" s="19" t="s">
        <v>11</v>
      </c>
      <c r="H143" s="19" t="s">
        <v>11</v>
      </c>
      <c r="I143" s="19" t="s">
        <v>11</v>
      </c>
      <c r="J143" s="19" t="s">
        <v>11</v>
      </c>
      <c r="K143" s="19" t="s">
        <v>11</v>
      </c>
      <c r="L143" s="19" t="s">
        <v>11</v>
      </c>
      <c r="M143" s="19" t="s">
        <v>11</v>
      </c>
      <c r="N143" s="19" t="s">
        <v>11</v>
      </c>
      <c r="O143" s="8" t="s">
        <v>12</v>
      </c>
    </row>
    <row r="144" spans="2:15" ht="14" x14ac:dyDescent="0.15">
      <c r="B144" s="34"/>
      <c r="C144" s="18" t="s">
        <v>11</v>
      </c>
      <c r="D144" s="18" t="s">
        <v>11</v>
      </c>
      <c r="E144" s="18" t="s">
        <v>11</v>
      </c>
      <c r="F144" s="18" t="s">
        <v>11</v>
      </c>
      <c r="G144" s="18" t="s">
        <v>11</v>
      </c>
      <c r="H144" s="18" t="s">
        <v>11</v>
      </c>
      <c r="I144" s="18" t="s">
        <v>11</v>
      </c>
      <c r="J144" s="18" t="s">
        <v>11</v>
      </c>
      <c r="K144" s="18" t="s">
        <v>11</v>
      </c>
      <c r="L144" s="18" t="s">
        <v>11</v>
      </c>
      <c r="M144" s="18" t="s">
        <v>11</v>
      </c>
      <c r="N144" s="18" t="s">
        <v>11</v>
      </c>
      <c r="O144" s="8" t="s">
        <v>10</v>
      </c>
    </row>
    <row r="145" spans="2:15" ht="14" x14ac:dyDescent="0.15">
      <c r="B145" s="32" t="s">
        <v>0</v>
      </c>
      <c r="C145" s="20" t="s">
        <v>11</v>
      </c>
      <c r="D145" s="20" t="s">
        <v>11</v>
      </c>
      <c r="E145" s="20" t="s">
        <v>11</v>
      </c>
      <c r="F145" s="20" t="s">
        <v>11</v>
      </c>
      <c r="G145" s="20" t="s">
        <v>11</v>
      </c>
      <c r="H145" s="20" t="s">
        <v>11</v>
      </c>
      <c r="I145" s="20" t="s">
        <v>11</v>
      </c>
      <c r="J145" s="20" t="s">
        <v>11</v>
      </c>
      <c r="K145" s="20" t="s">
        <v>11</v>
      </c>
      <c r="L145" s="20" t="s">
        <v>11</v>
      </c>
      <c r="M145" s="20" t="s">
        <v>11</v>
      </c>
      <c r="N145" s="20" t="s">
        <v>11</v>
      </c>
      <c r="O145" s="8" t="s">
        <v>14</v>
      </c>
    </row>
    <row r="146" spans="2:15" ht="24" x14ac:dyDescent="0.15">
      <c r="B146" s="33"/>
      <c r="C146" s="19" t="s">
        <v>11</v>
      </c>
      <c r="D146" s="19" t="s">
        <v>11</v>
      </c>
      <c r="E146" s="19" t="s">
        <v>11</v>
      </c>
      <c r="F146" s="19" t="s">
        <v>11</v>
      </c>
      <c r="G146" s="19" t="s">
        <v>11</v>
      </c>
      <c r="H146" s="19" t="s">
        <v>11</v>
      </c>
      <c r="I146" s="19" t="s">
        <v>11</v>
      </c>
      <c r="J146" s="19" t="s">
        <v>11</v>
      </c>
      <c r="K146" s="19" t="s">
        <v>11</v>
      </c>
      <c r="L146" s="19" t="s">
        <v>11</v>
      </c>
      <c r="M146" s="19" t="s">
        <v>11</v>
      </c>
      <c r="N146" s="19" t="s">
        <v>11</v>
      </c>
      <c r="O146" s="8" t="s">
        <v>13</v>
      </c>
    </row>
    <row r="147" spans="2:15" ht="24" x14ac:dyDescent="0.15">
      <c r="B147" s="33"/>
      <c r="C147" s="19" t="s">
        <v>11</v>
      </c>
      <c r="D147" s="19" t="s">
        <v>11</v>
      </c>
      <c r="E147" s="19" t="s">
        <v>11</v>
      </c>
      <c r="F147" s="19" t="s">
        <v>11</v>
      </c>
      <c r="G147" s="19" t="s">
        <v>11</v>
      </c>
      <c r="H147" s="19" t="s">
        <v>11</v>
      </c>
      <c r="I147" s="19" t="s">
        <v>11</v>
      </c>
      <c r="J147" s="19" t="s">
        <v>11</v>
      </c>
      <c r="K147" s="19" t="s">
        <v>11</v>
      </c>
      <c r="L147" s="19" t="s">
        <v>11</v>
      </c>
      <c r="M147" s="19" t="s">
        <v>11</v>
      </c>
      <c r="N147" s="19" t="s">
        <v>11</v>
      </c>
      <c r="O147" s="8" t="s">
        <v>12</v>
      </c>
    </row>
    <row r="148" spans="2:15" ht="14" x14ac:dyDescent="0.15">
      <c r="B148" s="34"/>
      <c r="C148" s="18" t="s">
        <v>11</v>
      </c>
      <c r="D148" s="18" t="s">
        <v>11</v>
      </c>
      <c r="E148" s="18" t="s">
        <v>11</v>
      </c>
      <c r="F148" s="18" t="s">
        <v>11</v>
      </c>
      <c r="G148" s="18" t="s">
        <v>11</v>
      </c>
      <c r="H148" s="18" t="s">
        <v>11</v>
      </c>
      <c r="I148" s="18" t="s">
        <v>11</v>
      </c>
      <c r="J148" s="18" t="s">
        <v>11</v>
      </c>
      <c r="K148" s="18" t="s">
        <v>11</v>
      </c>
      <c r="L148" s="18" t="s">
        <v>11</v>
      </c>
      <c r="M148" s="18" t="s">
        <v>11</v>
      </c>
      <c r="N148" s="18" t="s">
        <v>11</v>
      </c>
      <c r="O148" s="8" t="s">
        <v>10</v>
      </c>
    </row>
    <row r="149" spans="2:15" ht="14" x14ac:dyDescent="0.15">
      <c r="B149" s="32" t="s">
        <v>1</v>
      </c>
      <c r="C149" s="20" t="s">
        <v>11</v>
      </c>
      <c r="D149" s="20" t="s">
        <v>11</v>
      </c>
      <c r="E149" s="20" t="s">
        <v>11</v>
      </c>
      <c r="F149" s="20" t="s">
        <v>11</v>
      </c>
      <c r="G149" s="20" t="s">
        <v>11</v>
      </c>
      <c r="H149" s="20" t="s">
        <v>11</v>
      </c>
      <c r="I149" s="20" t="s">
        <v>11</v>
      </c>
      <c r="J149" s="20" t="s">
        <v>11</v>
      </c>
      <c r="K149" s="20" t="s">
        <v>11</v>
      </c>
      <c r="L149" s="20" t="s">
        <v>11</v>
      </c>
      <c r="M149" s="20" t="s">
        <v>11</v>
      </c>
      <c r="N149" s="20" t="s">
        <v>11</v>
      </c>
      <c r="O149" s="8" t="s">
        <v>14</v>
      </c>
    </row>
    <row r="150" spans="2:15" ht="24" x14ac:dyDescent="0.15">
      <c r="B150" s="33"/>
      <c r="C150" s="19" t="s">
        <v>11</v>
      </c>
      <c r="D150" s="19" t="s">
        <v>11</v>
      </c>
      <c r="E150" s="19" t="s">
        <v>11</v>
      </c>
      <c r="F150" s="19" t="s">
        <v>11</v>
      </c>
      <c r="G150" s="19" t="s">
        <v>11</v>
      </c>
      <c r="H150" s="19" t="s">
        <v>11</v>
      </c>
      <c r="I150" s="19" t="s">
        <v>11</v>
      </c>
      <c r="J150" s="19" t="s">
        <v>11</v>
      </c>
      <c r="K150" s="19" t="s">
        <v>11</v>
      </c>
      <c r="L150" s="19" t="s">
        <v>11</v>
      </c>
      <c r="M150" s="19" t="s">
        <v>11</v>
      </c>
      <c r="N150" s="19" t="s">
        <v>11</v>
      </c>
      <c r="O150" s="8" t="s">
        <v>13</v>
      </c>
    </row>
    <row r="151" spans="2:15" ht="24" x14ac:dyDescent="0.15">
      <c r="B151" s="33"/>
      <c r="C151" s="19" t="s">
        <v>11</v>
      </c>
      <c r="D151" s="19" t="s">
        <v>11</v>
      </c>
      <c r="E151" s="19" t="s">
        <v>11</v>
      </c>
      <c r="F151" s="19" t="s">
        <v>11</v>
      </c>
      <c r="G151" s="19" t="s">
        <v>11</v>
      </c>
      <c r="H151" s="19" t="s">
        <v>11</v>
      </c>
      <c r="I151" s="19" t="s">
        <v>11</v>
      </c>
      <c r="J151" s="19" t="s">
        <v>11</v>
      </c>
      <c r="K151" s="19" t="s">
        <v>11</v>
      </c>
      <c r="L151" s="19" t="s">
        <v>11</v>
      </c>
      <c r="M151" s="19" t="s">
        <v>11</v>
      </c>
      <c r="N151" s="19" t="s">
        <v>11</v>
      </c>
      <c r="O151" s="8" t="s">
        <v>12</v>
      </c>
    </row>
    <row r="152" spans="2:15" ht="14" x14ac:dyDescent="0.15">
      <c r="B152" s="34"/>
      <c r="C152" s="18" t="s">
        <v>11</v>
      </c>
      <c r="D152" s="18" t="s">
        <v>11</v>
      </c>
      <c r="E152" s="18" t="s">
        <v>11</v>
      </c>
      <c r="F152" s="18" t="s">
        <v>11</v>
      </c>
      <c r="G152" s="18" t="s">
        <v>11</v>
      </c>
      <c r="H152" s="18" t="s">
        <v>11</v>
      </c>
      <c r="I152" s="18" t="s">
        <v>11</v>
      </c>
      <c r="J152" s="18" t="s">
        <v>11</v>
      </c>
      <c r="K152" s="18" t="s">
        <v>11</v>
      </c>
      <c r="L152" s="18" t="s">
        <v>11</v>
      </c>
      <c r="M152" s="18" t="s">
        <v>11</v>
      </c>
      <c r="N152" s="18" t="s">
        <v>11</v>
      </c>
      <c r="O152" s="8" t="s">
        <v>10</v>
      </c>
    </row>
  </sheetData>
  <mergeCells count="9">
    <mergeCell ref="B145:B148"/>
    <mergeCell ref="B149:B152"/>
    <mergeCell ref="BC25:BE25"/>
    <mergeCell ref="B121:B124"/>
    <mergeCell ref="B125:B128"/>
    <mergeCell ref="B129:B132"/>
    <mergeCell ref="B133:B136"/>
    <mergeCell ref="B137:B140"/>
    <mergeCell ref="B141:B144"/>
  </mergeCells>
  <pageMargins left="0.78740157499999996" right="0.78740157499999996" top="0.984251969" bottom="0.984251969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6D44D-3CAC-0B49-904A-51273568CBF4}">
  <dimension ref="A2:CU122"/>
  <sheetViews>
    <sheetView topLeftCell="A43" workbookViewId="0">
      <selection activeCell="H26" sqref="H26:H86"/>
    </sheetView>
  </sheetViews>
  <sheetFormatPr baseColWidth="10" defaultColWidth="9.1640625" defaultRowHeight="13" x14ac:dyDescent="0.15"/>
  <cols>
    <col min="1" max="1" width="20.6640625" style="17" customWidth="1"/>
    <col min="2" max="2" width="12.6640625" style="17" customWidth="1"/>
    <col min="3" max="16384" width="9.1640625" style="17"/>
  </cols>
  <sheetData>
    <row r="2" spans="1:2" x14ac:dyDescent="0.15">
      <c r="A2" s="17" t="s">
        <v>145</v>
      </c>
      <c r="B2" s="17" t="s">
        <v>144</v>
      </c>
    </row>
    <row r="4" spans="1:2" x14ac:dyDescent="0.15">
      <c r="A4" s="17" t="s">
        <v>143</v>
      </c>
    </row>
    <row r="5" spans="1:2" x14ac:dyDescent="0.15">
      <c r="A5" s="17" t="s">
        <v>142</v>
      </c>
    </row>
    <row r="6" spans="1:2" x14ac:dyDescent="0.15">
      <c r="A6" s="17" t="s">
        <v>141</v>
      </c>
      <c r="B6" s="17" t="s">
        <v>140</v>
      </c>
    </row>
    <row r="7" spans="1:2" x14ac:dyDescent="0.15">
      <c r="A7" s="17" t="s">
        <v>139</v>
      </c>
      <c r="B7" s="28">
        <v>44088</v>
      </c>
    </row>
    <row r="8" spans="1:2" x14ac:dyDescent="0.15">
      <c r="A8" s="17" t="s">
        <v>120</v>
      </c>
      <c r="B8" s="27">
        <v>0.65329861111111109</v>
      </c>
    </row>
    <row r="9" spans="1:2" x14ac:dyDescent="0.15">
      <c r="A9" s="17" t="s">
        <v>138</v>
      </c>
      <c r="B9" s="17" t="s">
        <v>137</v>
      </c>
    </row>
    <row r="10" spans="1:2" x14ac:dyDescent="0.15">
      <c r="A10" s="17" t="s">
        <v>136</v>
      </c>
      <c r="B10" s="17" t="s">
        <v>135</v>
      </c>
    </row>
    <row r="11" spans="1:2" x14ac:dyDescent="0.15">
      <c r="A11" s="17" t="s">
        <v>134</v>
      </c>
      <c r="B11" s="17" t="s">
        <v>133</v>
      </c>
    </row>
    <row r="13" spans="1:2" ht="14" x14ac:dyDescent="0.15">
      <c r="A13" s="26" t="s">
        <v>132</v>
      </c>
      <c r="B13" s="25"/>
    </row>
    <row r="14" spans="1:2" x14ac:dyDescent="0.15">
      <c r="A14" s="17" t="s">
        <v>131</v>
      </c>
      <c r="B14" s="17" t="s">
        <v>149</v>
      </c>
    </row>
    <row r="15" spans="1:2" x14ac:dyDescent="0.15">
      <c r="A15" s="17" t="s">
        <v>129</v>
      </c>
    </row>
    <row r="16" spans="1:2" x14ac:dyDescent="0.15">
      <c r="A16" s="17" t="s">
        <v>128</v>
      </c>
      <c r="B16" s="17" t="s">
        <v>127</v>
      </c>
    </row>
    <row r="17" spans="1:99" x14ac:dyDescent="0.15">
      <c r="A17" s="17" t="s">
        <v>126</v>
      </c>
      <c r="B17" s="17" t="s">
        <v>125</v>
      </c>
    </row>
    <row r="18" spans="1:99" x14ac:dyDescent="0.15">
      <c r="B18" s="17" t="s">
        <v>151</v>
      </c>
    </row>
    <row r="19" spans="1:99" x14ac:dyDescent="0.15">
      <c r="B19" s="17" t="s">
        <v>123</v>
      </c>
    </row>
    <row r="20" spans="1:99" x14ac:dyDescent="0.15">
      <c r="B20" s="17" t="s">
        <v>122</v>
      </c>
    </row>
    <row r="21" spans="1:99" x14ac:dyDescent="0.15">
      <c r="A21" s="17" t="s">
        <v>121</v>
      </c>
    </row>
    <row r="23" spans="1:99" x14ac:dyDescent="0.15">
      <c r="A23" s="26">
        <v>340</v>
      </c>
      <c r="B23" s="25"/>
    </row>
    <row r="25" spans="1:99" ht="14" x14ac:dyDescent="0.15">
      <c r="B25" s="23" t="s">
        <v>120</v>
      </c>
      <c r="C25" s="23" t="s">
        <v>119</v>
      </c>
      <c r="D25" s="23" t="s">
        <v>148</v>
      </c>
      <c r="E25" s="23" t="s">
        <v>147</v>
      </c>
      <c r="F25" s="23" t="s">
        <v>117</v>
      </c>
      <c r="G25" s="23" t="s">
        <v>116</v>
      </c>
      <c r="H25" s="23" t="s">
        <v>115</v>
      </c>
      <c r="I25" s="30" t="s">
        <v>150</v>
      </c>
      <c r="J25" s="35"/>
      <c r="K25" s="31"/>
      <c r="L25" s="23" t="s">
        <v>111</v>
      </c>
      <c r="M25" s="23" t="s">
        <v>110</v>
      </c>
      <c r="N25" s="23" t="s">
        <v>109</v>
      </c>
      <c r="O25" s="23" t="s">
        <v>108</v>
      </c>
      <c r="P25" s="23" t="s">
        <v>107</v>
      </c>
      <c r="Q25" s="23" t="s">
        <v>106</v>
      </c>
      <c r="R25" s="23" t="s">
        <v>105</v>
      </c>
      <c r="S25" s="23" t="s">
        <v>104</v>
      </c>
      <c r="T25" s="23" t="s">
        <v>103</v>
      </c>
      <c r="U25" s="23" t="s">
        <v>102</v>
      </c>
      <c r="V25" s="23" t="s">
        <v>101</v>
      </c>
      <c r="W25" s="23" t="s">
        <v>100</v>
      </c>
      <c r="X25" s="23" t="s">
        <v>99</v>
      </c>
      <c r="Y25" s="23" t="s">
        <v>98</v>
      </c>
      <c r="Z25" s="23" t="s">
        <v>97</v>
      </c>
      <c r="AA25" s="23" t="s">
        <v>96</v>
      </c>
      <c r="AB25" s="23" t="s">
        <v>95</v>
      </c>
      <c r="AC25" s="23" t="s">
        <v>94</v>
      </c>
      <c r="AD25" s="23" t="s">
        <v>93</v>
      </c>
      <c r="AE25" s="23" t="s">
        <v>92</v>
      </c>
      <c r="AF25" s="23" t="s">
        <v>91</v>
      </c>
      <c r="AG25" s="23" t="s">
        <v>90</v>
      </c>
      <c r="AH25" s="23" t="s">
        <v>89</v>
      </c>
      <c r="AI25" s="23" t="s">
        <v>88</v>
      </c>
      <c r="AJ25" s="23" t="s">
        <v>87</v>
      </c>
      <c r="AK25" s="23" t="s">
        <v>86</v>
      </c>
      <c r="AL25" s="23" t="s">
        <v>85</v>
      </c>
      <c r="AM25" s="23" t="s">
        <v>84</v>
      </c>
      <c r="AN25" s="23" t="s">
        <v>83</v>
      </c>
      <c r="AO25" s="23" t="s">
        <v>82</v>
      </c>
      <c r="AP25" s="23" t="s">
        <v>81</v>
      </c>
      <c r="AQ25" s="23" t="s">
        <v>80</v>
      </c>
      <c r="AR25" s="23" t="s">
        <v>79</v>
      </c>
      <c r="AS25" s="23" t="s">
        <v>78</v>
      </c>
      <c r="AT25" s="23" t="s">
        <v>77</v>
      </c>
      <c r="AU25" s="23" t="s">
        <v>76</v>
      </c>
      <c r="AV25" s="23" t="s">
        <v>75</v>
      </c>
      <c r="AW25" s="23" t="s">
        <v>74</v>
      </c>
      <c r="AX25" s="23" t="s">
        <v>73</v>
      </c>
      <c r="AY25" s="23" t="s">
        <v>72</v>
      </c>
      <c r="AZ25" s="23" t="s">
        <v>71</v>
      </c>
      <c r="BA25" s="23" t="s">
        <v>70</v>
      </c>
      <c r="BB25" s="23" t="s">
        <v>69</v>
      </c>
      <c r="BC25" s="23" t="s">
        <v>68</v>
      </c>
      <c r="BD25" s="23" t="s">
        <v>67</v>
      </c>
      <c r="BE25" s="23" t="s">
        <v>66</v>
      </c>
      <c r="BF25" s="23" t="s">
        <v>65</v>
      </c>
      <c r="BG25" s="23" t="s">
        <v>64</v>
      </c>
      <c r="BH25" s="23" t="s">
        <v>63</v>
      </c>
      <c r="BI25" s="23" t="s">
        <v>62</v>
      </c>
      <c r="BJ25" s="23" t="s">
        <v>61</v>
      </c>
      <c r="BK25" s="23" t="s">
        <v>60</v>
      </c>
      <c r="BL25" s="23" t="s">
        <v>59</v>
      </c>
      <c r="BM25" s="23" t="s">
        <v>58</v>
      </c>
      <c r="BN25" s="23" t="s">
        <v>57</v>
      </c>
      <c r="BO25" s="23" t="s">
        <v>56</v>
      </c>
      <c r="BP25" s="23" t="s">
        <v>55</v>
      </c>
      <c r="BQ25" s="23" t="s">
        <v>54</v>
      </c>
      <c r="BR25" s="23" t="s">
        <v>53</v>
      </c>
      <c r="BS25" s="23" t="s">
        <v>52</v>
      </c>
      <c r="BT25" s="23" t="s">
        <v>51</v>
      </c>
      <c r="BU25" s="23" t="s">
        <v>50</v>
      </c>
      <c r="BV25" s="23" t="s">
        <v>49</v>
      </c>
      <c r="BW25" s="23" t="s">
        <v>48</v>
      </c>
      <c r="BX25" s="23" t="s">
        <v>47</v>
      </c>
      <c r="BY25" s="23" t="s">
        <v>46</v>
      </c>
      <c r="BZ25" s="23" t="s">
        <v>45</v>
      </c>
      <c r="CA25" s="23" t="s">
        <v>44</v>
      </c>
      <c r="CB25" s="23" t="s">
        <v>43</v>
      </c>
      <c r="CC25" s="23" t="s">
        <v>42</v>
      </c>
      <c r="CD25" s="23" t="s">
        <v>41</v>
      </c>
      <c r="CE25" s="23" t="s">
        <v>40</v>
      </c>
      <c r="CF25" s="23" t="s">
        <v>39</v>
      </c>
      <c r="CG25" s="23" t="s">
        <v>38</v>
      </c>
      <c r="CH25" s="23" t="s">
        <v>37</v>
      </c>
      <c r="CI25" s="23" t="s">
        <v>36</v>
      </c>
      <c r="CJ25" s="23" t="s">
        <v>35</v>
      </c>
      <c r="CK25" s="23" t="s">
        <v>34</v>
      </c>
      <c r="CL25" s="23" t="s">
        <v>33</v>
      </c>
      <c r="CM25" s="23" t="s">
        <v>32</v>
      </c>
      <c r="CN25" s="23" t="s">
        <v>31</v>
      </c>
      <c r="CO25" s="23" t="s">
        <v>30</v>
      </c>
      <c r="CP25" s="23" t="s">
        <v>29</v>
      </c>
      <c r="CQ25" s="23" t="s">
        <v>28</v>
      </c>
      <c r="CR25" s="23" t="s">
        <v>27</v>
      </c>
      <c r="CS25" s="23" t="s">
        <v>26</v>
      </c>
      <c r="CT25" s="23" t="s">
        <v>25</v>
      </c>
      <c r="CU25" s="23" t="s">
        <v>24</v>
      </c>
    </row>
    <row r="26" spans="1:99" x14ac:dyDescent="0.15">
      <c r="B26" s="29">
        <v>0</v>
      </c>
      <c r="C26" s="12">
        <v>0</v>
      </c>
      <c r="D26" s="12"/>
      <c r="E26" s="12"/>
      <c r="F26" s="12"/>
      <c r="G26" s="12"/>
      <c r="H26" s="12">
        <v>0</v>
      </c>
      <c r="I26" s="12">
        <v>1.0289999999999999</v>
      </c>
      <c r="J26" s="12">
        <v>1.0069999999999999</v>
      </c>
      <c r="K26" s="12">
        <v>1.0049999999999999</v>
      </c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</row>
    <row r="27" spans="1:99" x14ac:dyDescent="0.15">
      <c r="B27" s="29">
        <v>4.6296296296296294E-5</v>
      </c>
      <c r="C27" s="12">
        <v>0</v>
      </c>
      <c r="D27" s="12"/>
      <c r="E27" s="12"/>
      <c r="F27" s="12"/>
      <c r="G27" s="12"/>
      <c r="H27" s="18">
        <v>4</v>
      </c>
      <c r="I27" s="12">
        <v>1.0189999999999999</v>
      </c>
      <c r="J27" s="12">
        <v>0.998</v>
      </c>
      <c r="K27" s="12">
        <v>0.999</v>
      </c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</row>
    <row r="28" spans="1:99" x14ac:dyDescent="0.15">
      <c r="B28" s="29">
        <v>9.2592592592592588E-5</v>
      </c>
      <c r="C28" s="12">
        <v>0</v>
      </c>
      <c r="D28" s="12"/>
      <c r="E28" s="12"/>
      <c r="F28" s="12"/>
      <c r="G28" s="12"/>
      <c r="H28" s="18">
        <v>8</v>
      </c>
      <c r="I28" s="12">
        <v>1.01</v>
      </c>
      <c r="J28" s="12">
        <v>0.98799999999999999</v>
      </c>
      <c r="K28" s="12">
        <v>0.99</v>
      </c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</row>
    <row r="29" spans="1:99" x14ac:dyDescent="0.15">
      <c r="B29" s="29">
        <v>1.3888888888888889E-4</v>
      </c>
      <c r="C29" s="12">
        <v>0</v>
      </c>
      <c r="D29" s="12"/>
      <c r="E29" s="12"/>
      <c r="F29" s="12"/>
      <c r="G29" s="12"/>
      <c r="H29" s="18">
        <v>12</v>
      </c>
      <c r="I29" s="12">
        <v>1.002</v>
      </c>
      <c r="J29" s="12">
        <v>0.98099999999999998</v>
      </c>
      <c r="K29" s="12">
        <v>0.98299999999999998</v>
      </c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</row>
    <row r="30" spans="1:99" x14ac:dyDescent="0.15">
      <c r="B30" s="29">
        <v>1.8518518518518518E-4</v>
      </c>
      <c r="C30" s="12">
        <v>0</v>
      </c>
      <c r="D30" s="12"/>
      <c r="E30" s="12"/>
      <c r="F30" s="12"/>
      <c r="G30" s="12"/>
      <c r="H30" s="18">
        <v>16</v>
      </c>
      <c r="I30" s="12">
        <v>0.99199999999999999</v>
      </c>
      <c r="J30" s="12">
        <v>0.97199999999999998</v>
      </c>
      <c r="K30" s="12">
        <v>0.97499999999999998</v>
      </c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</row>
    <row r="31" spans="1:99" x14ac:dyDescent="0.15">
      <c r="B31" s="29">
        <v>2.3148148148148146E-4</v>
      </c>
      <c r="C31" s="12">
        <v>0</v>
      </c>
      <c r="D31" s="12"/>
      <c r="E31" s="12"/>
      <c r="F31" s="12"/>
      <c r="G31" s="12"/>
      <c r="H31" s="18">
        <v>20</v>
      </c>
      <c r="I31" s="12">
        <v>0.98299999999999998</v>
      </c>
      <c r="J31" s="12">
        <v>0.96399999999999997</v>
      </c>
      <c r="K31" s="12">
        <v>0.96699999999999997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</row>
    <row r="32" spans="1:99" x14ac:dyDescent="0.15">
      <c r="B32" s="29">
        <v>2.7777777777777778E-4</v>
      </c>
      <c r="C32" s="12">
        <v>0</v>
      </c>
      <c r="D32" s="12"/>
      <c r="E32" s="12"/>
      <c r="F32" s="12"/>
      <c r="G32" s="12"/>
      <c r="H32" s="18">
        <v>24</v>
      </c>
      <c r="I32" s="12">
        <v>0.97399999999999998</v>
      </c>
      <c r="J32" s="12">
        <v>0.95599999999999996</v>
      </c>
      <c r="K32" s="12">
        <v>0.95899999999999996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</row>
    <row r="33" spans="2:99" x14ac:dyDescent="0.15">
      <c r="B33" s="29">
        <v>3.2407407407407406E-4</v>
      </c>
      <c r="C33" s="12">
        <v>0</v>
      </c>
      <c r="D33" s="12"/>
      <c r="E33" s="12"/>
      <c r="F33" s="12"/>
      <c r="G33" s="12"/>
      <c r="H33" s="18">
        <v>28</v>
      </c>
      <c r="I33" s="12">
        <v>0.96399999999999997</v>
      </c>
      <c r="J33" s="12">
        <v>0.94799999999999995</v>
      </c>
      <c r="K33" s="12">
        <v>0.95099999999999996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</row>
    <row r="34" spans="2:99" x14ac:dyDescent="0.15">
      <c r="B34" s="29">
        <v>3.7037037037037035E-4</v>
      </c>
      <c r="C34" s="12">
        <v>0</v>
      </c>
      <c r="D34" s="12"/>
      <c r="E34" s="12"/>
      <c r="F34" s="12"/>
      <c r="G34" s="12"/>
      <c r="H34" s="18">
        <v>32</v>
      </c>
      <c r="I34" s="12">
        <v>0.95499999999999996</v>
      </c>
      <c r="J34" s="12">
        <v>0.93899999999999995</v>
      </c>
      <c r="K34" s="12">
        <v>0.94199999999999995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</row>
    <row r="35" spans="2:99" x14ac:dyDescent="0.15">
      <c r="B35" s="29">
        <v>4.1666666666666669E-4</v>
      </c>
      <c r="C35" s="12">
        <v>0</v>
      </c>
      <c r="D35" s="12"/>
      <c r="E35" s="12"/>
      <c r="F35" s="12"/>
      <c r="G35" s="12"/>
      <c r="H35" s="18">
        <v>36</v>
      </c>
      <c r="I35" s="12">
        <v>0.94599999999999995</v>
      </c>
      <c r="J35" s="12">
        <v>0.93100000000000005</v>
      </c>
      <c r="K35" s="12">
        <v>0.93400000000000005</v>
      </c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</row>
    <row r="36" spans="2:99" x14ac:dyDescent="0.15">
      <c r="B36" s="29">
        <v>4.6296296296296293E-4</v>
      </c>
      <c r="C36" s="12">
        <v>0</v>
      </c>
      <c r="D36" s="12"/>
      <c r="E36" s="12"/>
      <c r="F36" s="12"/>
      <c r="G36" s="12"/>
      <c r="H36" s="18">
        <v>40</v>
      </c>
      <c r="I36" s="12">
        <v>0.93700000000000006</v>
      </c>
      <c r="J36" s="12">
        <v>0.92300000000000004</v>
      </c>
      <c r="K36" s="12">
        <v>0.92500000000000004</v>
      </c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</row>
    <row r="37" spans="2:99" x14ac:dyDescent="0.15">
      <c r="B37" s="29">
        <v>5.0925925925925921E-4</v>
      </c>
      <c r="C37" s="12">
        <v>0</v>
      </c>
      <c r="D37" s="12"/>
      <c r="E37" s="12"/>
      <c r="F37" s="12"/>
      <c r="G37" s="12"/>
      <c r="H37" s="18">
        <v>44</v>
      </c>
      <c r="I37" s="12">
        <v>0.92800000000000005</v>
      </c>
      <c r="J37" s="12">
        <v>0.91400000000000003</v>
      </c>
      <c r="K37" s="12">
        <v>0.91600000000000004</v>
      </c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2:99" x14ac:dyDescent="0.15">
      <c r="B38" s="29">
        <v>5.5555555555555556E-4</v>
      </c>
      <c r="C38" s="12">
        <v>0</v>
      </c>
      <c r="D38" s="12"/>
      <c r="E38" s="12"/>
      <c r="F38" s="12"/>
      <c r="G38" s="12"/>
      <c r="H38" s="18">
        <v>48</v>
      </c>
      <c r="I38" s="12">
        <v>0.91800000000000004</v>
      </c>
      <c r="J38" s="12">
        <v>0.90600000000000003</v>
      </c>
      <c r="K38" s="12">
        <v>0.90800000000000003</v>
      </c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</row>
    <row r="39" spans="2:99" x14ac:dyDescent="0.15">
      <c r="B39" s="29">
        <v>6.018518518518519E-4</v>
      </c>
      <c r="C39" s="12">
        <v>0</v>
      </c>
      <c r="D39" s="12"/>
      <c r="E39" s="12"/>
      <c r="F39" s="12"/>
      <c r="G39" s="12"/>
      <c r="H39" s="18">
        <v>52</v>
      </c>
      <c r="I39" s="12">
        <v>0.90900000000000003</v>
      </c>
      <c r="J39" s="12">
        <v>0.89700000000000002</v>
      </c>
      <c r="K39" s="12">
        <v>0.89900000000000002</v>
      </c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</row>
    <row r="40" spans="2:99" x14ac:dyDescent="0.15">
      <c r="B40" s="29">
        <v>6.4814814814814813E-4</v>
      </c>
      <c r="C40" s="12">
        <v>0</v>
      </c>
      <c r="D40" s="12"/>
      <c r="E40" s="12"/>
      <c r="F40" s="12"/>
      <c r="G40" s="12"/>
      <c r="H40" s="18">
        <v>56</v>
      </c>
      <c r="I40" s="12">
        <v>0.9</v>
      </c>
      <c r="J40" s="12">
        <v>0.88900000000000001</v>
      </c>
      <c r="K40" s="12">
        <v>0.89</v>
      </c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</row>
    <row r="41" spans="2:99" x14ac:dyDescent="0.15">
      <c r="B41" s="29">
        <v>6.9444444444444447E-4</v>
      </c>
      <c r="C41" s="12">
        <v>0</v>
      </c>
      <c r="D41" s="12"/>
      <c r="E41" s="12"/>
      <c r="F41" s="12"/>
      <c r="G41" s="12"/>
      <c r="H41" s="18">
        <v>60</v>
      </c>
      <c r="I41" s="12">
        <v>0.89100000000000001</v>
      </c>
      <c r="J41" s="12">
        <v>0.88</v>
      </c>
      <c r="K41" s="12">
        <v>0.88200000000000001</v>
      </c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</row>
    <row r="42" spans="2:99" x14ac:dyDescent="0.15">
      <c r="B42" s="29">
        <v>7.407407407407407E-4</v>
      </c>
      <c r="C42" s="12">
        <v>0</v>
      </c>
      <c r="D42" s="12"/>
      <c r="E42" s="12"/>
      <c r="F42" s="12"/>
      <c r="G42" s="12"/>
      <c r="H42" s="18">
        <v>64</v>
      </c>
      <c r="I42" s="12">
        <v>0.88200000000000001</v>
      </c>
      <c r="J42" s="12">
        <v>0.872</v>
      </c>
      <c r="K42" s="12">
        <v>0.874</v>
      </c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</row>
    <row r="43" spans="2:99" x14ac:dyDescent="0.15">
      <c r="B43" s="29">
        <v>7.8703703703703705E-4</v>
      </c>
      <c r="C43" s="12">
        <v>0</v>
      </c>
      <c r="D43" s="12"/>
      <c r="E43" s="12"/>
      <c r="F43" s="12"/>
      <c r="G43" s="12"/>
      <c r="H43" s="18">
        <v>68</v>
      </c>
      <c r="I43" s="12">
        <v>0.874</v>
      </c>
      <c r="J43" s="12">
        <v>0.86399999999999999</v>
      </c>
      <c r="K43" s="12">
        <v>0.86499999999999999</v>
      </c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</row>
    <row r="44" spans="2:99" x14ac:dyDescent="0.15">
      <c r="B44" s="29">
        <v>8.3333333333333339E-4</v>
      </c>
      <c r="C44" s="12">
        <v>0</v>
      </c>
      <c r="D44" s="12"/>
      <c r="E44" s="12"/>
      <c r="F44" s="12"/>
      <c r="G44" s="12"/>
      <c r="H44" s="18">
        <v>72</v>
      </c>
      <c r="I44" s="12">
        <v>0.86499999999999999</v>
      </c>
      <c r="J44" s="12">
        <v>0.85499999999999998</v>
      </c>
      <c r="K44" s="12">
        <v>0.85599999999999998</v>
      </c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</row>
    <row r="45" spans="2:99" x14ac:dyDescent="0.15">
      <c r="B45" s="29">
        <v>8.7962962962962962E-4</v>
      </c>
      <c r="C45" s="12">
        <v>0</v>
      </c>
      <c r="D45" s="12"/>
      <c r="E45" s="12"/>
      <c r="F45" s="12"/>
      <c r="G45" s="12"/>
      <c r="H45" s="18">
        <v>76</v>
      </c>
      <c r="I45" s="12">
        <v>0.85599999999999998</v>
      </c>
      <c r="J45" s="12">
        <v>0.84699999999999998</v>
      </c>
      <c r="K45" s="12">
        <v>0.84799999999999998</v>
      </c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</row>
    <row r="46" spans="2:99" x14ac:dyDescent="0.15">
      <c r="B46" s="29">
        <v>9.2592592592592585E-4</v>
      </c>
      <c r="C46" s="12">
        <v>0</v>
      </c>
      <c r="D46" s="12"/>
      <c r="E46" s="12"/>
      <c r="F46" s="12"/>
      <c r="G46" s="12"/>
      <c r="H46" s="18">
        <v>80</v>
      </c>
      <c r="I46" s="12">
        <v>0.84699999999999998</v>
      </c>
      <c r="J46" s="12">
        <v>0.83899999999999997</v>
      </c>
      <c r="K46" s="12">
        <v>0.84</v>
      </c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</row>
    <row r="47" spans="2:99" x14ac:dyDescent="0.15">
      <c r="B47" s="29">
        <v>9.7222222222222209E-4</v>
      </c>
      <c r="C47" s="12">
        <v>0</v>
      </c>
      <c r="D47" s="12"/>
      <c r="E47" s="12"/>
      <c r="F47" s="12"/>
      <c r="G47" s="12"/>
      <c r="H47" s="18">
        <v>84</v>
      </c>
      <c r="I47" s="12">
        <v>0.83899999999999997</v>
      </c>
      <c r="J47" s="12">
        <v>0.83099999999999996</v>
      </c>
      <c r="K47" s="12">
        <v>0.83099999999999996</v>
      </c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</row>
    <row r="48" spans="2:99" x14ac:dyDescent="0.15">
      <c r="B48" s="29">
        <v>1.0185185185185186E-3</v>
      </c>
      <c r="C48" s="12">
        <v>0</v>
      </c>
      <c r="D48" s="12"/>
      <c r="E48" s="12"/>
      <c r="F48" s="12"/>
      <c r="G48" s="12"/>
      <c r="H48" s="18">
        <v>88</v>
      </c>
      <c r="I48" s="12">
        <v>0.83</v>
      </c>
      <c r="J48" s="12">
        <v>0.82199999999999995</v>
      </c>
      <c r="K48" s="12">
        <v>0.82199999999999995</v>
      </c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</row>
    <row r="49" spans="2:99" x14ac:dyDescent="0.15">
      <c r="B49" s="29">
        <v>1.0648148148148147E-3</v>
      </c>
      <c r="C49" s="12">
        <v>0</v>
      </c>
      <c r="D49" s="12"/>
      <c r="E49" s="12"/>
      <c r="F49" s="12"/>
      <c r="G49" s="12"/>
      <c r="H49" s="18">
        <v>92</v>
      </c>
      <c r="I49" s="12">
        <v>0.82099999999999995</v>
      </c>
      <c r="J49" s="12">
        <v>0.81399999999999995</v>
      </c>
      <c r="K49" s="12">
        <v>0.81399999999999995</v>
      </c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</row>
    <row r="50" spans="2:99" x14ac:dyDescent="0.15">
      <c r="B50" s="29">
        <v>1.1111111111111111E-3</v>
      </c>
      <c r="C50" s="12">
        <v>0</v>
      </c>
      <c r="D50" s="12"/>
      <c r="E50" s="12"/>
      <c r="F50" s="12"/>
      <c r="G50" s="12"/>
      <c r="H50" s="18">
        <v>96</v>
      </c>
      <c r="I50" s="12">
        <v>0.81299999999999994</v>
      </c>
      <c r="J50" s="12">
        <v>0.80500000000000005</v>
      </c>
      <c r="K50" s="12">
        <v>0.80500000000000005</v>
      </c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</row>
    <row r="51" spans="2:99" x14ac:dyDescent="0.15">
      <c r="B51" s="29">
        <v>1.1574074074074073E-3</v>
      </c>
      <c r="C51" s="12">
        <v>0</v>
      </c>
      <c r="D51" s="12"/>
      <c r="E51" s="12"/>
      <c r="F51" s="12"/>
      <c r="G51" s="12"/>
      <c r="H51" s="18">
        <v>100</v>
      </c>
      <c r="I51" s="12">
        <v>0.80400000000000005</v>
      </c>
      <c r="J51" s="12">
        <v>0.79700000000000004</v>
      </c>
      <c r="K51" s="12">
        <v>0.79700000000000004</v>
      </c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</row>
    <row r="52" spans="2:99" x14ac:dyDescent="0.15">
      <c r="B52" s="29">
        <v>1.2037037037037038E-3</v>
      </c>
      <c r="C52" s="12">
        <v>0</v>
      </c>
      <c r="D52" s="12"/>
      <c r="E52" s="12"/>
      <c r="F52" s="12"/>
      <c r="G52" s="12"/>
      <c r="H52" s="18">
        <v>104</v>
      </c>
      <c r="I52" s="12">
        <v>0.79500000000000004</v>
      </c>
      <c r="J52" s="12">
        <v>0.78900000000000003</v>
      </c>
      <c r="K52" s="12">
        <v>0.78900000000000003</v>
      </c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</row>
    <row r="53" spans="2:99" x14ac:dyDescent="0.15">
      <c r="B53" s="29">
        <v>1.25E-3</v>
      </c>
      <c r="C53" s="12">
        <v>0</v>
      </c>
      <c r="D53" s="12"/>
      <c r="E53" s="12"/>
      <c r="F53" s="12"/>
      <c r="G53" s="12"/>
      <c r="H53" s="18">
        <v>108</v>
      </c>
      <c r="I53" s="12">
        <v>0.78700000000000003</v>
      </c>
      <c r="J53" s="12">
        <v>0.78</v>
      </c>
      <c r="K53" s="12">
        <v>0.78</v>
      </c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</row>
    <row r="54" spans="2:99" x14ac:dyDescent="0.15">
      <c r="B54" s="29">
        <v>1.2962962962962963E-3</v>
      </c>
      <c r="C54" s="12">
        <v>0</v>
      </c>
      <c r="D54" s="12"/>
      <c r="E54" s="12"/>
      <c r="F54" s="12"/>
      <c r="G54" s="12"/>
      <c r="H54" s="18">
        <v>112</v>
      </c>
      <c r="I54" s="12">
        <v>0.77800000000000002</v>
      </c>
      <c r="J54" s="12">
        <v>0.77200000000000002</v>
      </c>
      <c r="K54" s="12">
        <v>0.77300000000000002</v>
      </c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</row>
    <row r="55" spans="2:99" x14ac:dyDescent="0.15">
      <c r="B55" s="29">
        <v>1.3425925925925925E-3</v>
      </c>
      <c r="C55" s="12">
        <v>0</v>
      </c>
      <c r="D55" s="12"/>
      <c r="E55" s="12"/>
      <c r="F55" s="12"/>
      <c r="G55" s="12"/>
      <c r="H55" s="18">
        <v>116</v>
      </c>
      <c r="I55" s="12">
        <v>0.77</v>
      </c>
      <c r="J55" s="12">
        <v>0.76400000000000001</v>
      </c>
      <c r="K55" s="12">
        <v>0.76500000000000001</v>
      </c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</row>
    <row r="56" spans="2:99" x14ac:dyDescent="0.15">
      <c r="B56" s="29">
        <v>1.3888888888888889E-3</v>
      </c>
      <c r="C56" s="12">
        <v>0</v>
      </c>
      <c r="D56" s="12"/>
      <c r="E56" s="12"/>
      <c r="F56" s="12"/>
      <c r="G56" s="12"/>
      <c r="H56" s="18">
        <v>120</v>
      </c>
      <c r="I56" s="12">
        <v>0.76100000000000001</v>
      </c>
      <c r="J56" s="12">
        <v>0.75600000000000001</v>
      </c>
      <c r="K56" s="12">
        <v>0.75600000000000001</v>
      </c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</row>
    <row r="57" spans="2:99" x14ac:dyDescent="0.15">
      <c r="B57" s="29">
        <v>1.4351851851851854E-3</v>
      </c>
      <c r="C57" s="12">
        <v>0</v>
      </c>
      <c r="D57" s="12"/>
      <c r="E57" s="12"/>
      <c r="F57" s="12"/>
      <c r="G57" s="12"/>
      <c r="H57" s="18">
        <v>124</v>
      </c>
      <c r="I57" s="12">
        <v>0.753</v>
      </c>
      <c r="J57" s="12">
        <v>0.748</v>
      </c>
      <c r="K57" s="12">
        <v>0.748</v>
      </c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</row>
    <row r="58" spans="2:99" x14ac:dyDescent="0.15">
      <c r="B58" s="29">
        <v>1.4814814814814814E-3</v>
      </c>
      <c r="C58" s="12">
        <v>0</v>
      </c>
      <c r="D58" s="12"/>
      <c r="E58" s="12"/>
      <c r="F58" s="12"/>
      <c r="G58" s="12"/>
      <c r="H58" s="18">
        <v>128</v>
      </c>
      <c r="I58" s="12">
        <v>0.745</v>
      </c>
      <c r="J58" s="12">
        <v>0.74</v>
      </c>
      <c r="K58" s="12">
        <v>0.74</v>
      </c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</row>
    <row r="59" spans="2:99" x14ac:dyDescent="0.15">
      <c r="B59" s="29">
        <v>1.5277777777777779E-3</v>
      </c>
      <c r="C59" s="12">
        <v>0</v>
      </c>
      <c r="D59" s="12"/>
      <c r="E59" s="12"/>
      <c r="F59" s="12"/>
      <c r="G59" s="12"/>
      <c r="H59" s="18">
        <v>132</v>
      </c>
      <c r="I59" s="12">
        <v>0.73599999999999999</v>
      </c>
      <c r="J59" s="12">
        <v>0.73199999999999998</v>
      </c>
      <c r="K59" s="12">
        <v>0.73199999999999998</v>
      </c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</row>
    <row r="60" spans="2:99" x14ac:dyDescent="0.15">
      <c r="B60" s="29">
        <v>1.5740740740740741E-3</v>
      </c>
      <c r="C60" s="12">
        <v>0</v>
      </c>
      <c r="D60" s="12"/>
      <c r="E60" s="12"/>
      <c r="F60" s="12"/>
      <c r="G60" s="12"/>
      <c r="H60" s="18">
        <v>136</v>
      </c>
      <c r="I60" s="12">
        <v>0.72799999999999998</v>
      </c>
      <c r="J60" s="12">
        <v>0.72399999999999998</v>
      </c>
      <c r="K60" s="12">
        <v>0.72399999999999998</v>
      </c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</row>
    <row r="61" spans="2:99" x14ac:dyDescent="0.15">
      <c r="B61" s="29">
        <v>1.6203703703703703E-3</v>
      </c>
      <c r="C61" s="12">
        <v>0</v>
      </c>
      <c r="D61" s="12"/>
      <c r="E61" s="12"/>
      <c r="F61" s="12"/>
      <c r="G61" s="12"/>
      <c r="H61" s="18">
        <v>140</v>
      </c>
      <c r="I61" s="12">
        <v>0.72</v>
      </c>
      <c r="J61" s="12">
        <v>0.71599999999999997</v>
      </c>
      <c r="K61" s="12">
        <v>0.71599999999999997</v>
      </c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</row>
    <row r="62" spans="2:99" x14ac:dyDescent="0.15">
      <c r="B62" s="29">
        <v>1.6666666666666668E-3</v>
      </c>
      <c r="C62" s="12">
        <v>0</v>
      </c>
      <c r="D62" s="12"/>
      <c r="E62" s="12"/>
      <c r="F62" s="12"/>
      <c r="G62" s="12"/>
      <c r="H62" s="18">
        <v>144</v>
      </c>
      <c r="I62" s="12">
        <v>0.71199999999999997</v>
      </c>
      <c r="J62" s="12">
        <v>0.70799999999999996</v>
      </c>
      <c r="K62" s="12">
        <v>0.70799999999999996</v>
      </c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</row>
    <row r="63" spans="2:99" x14ac:dyDescent="0.15">
      <c r="B63" s="29">
        <v>1.712962962962963E-3</v>
      </c>
      <c r="C63" s="12">
        <v>0</v>
      </c>
      <c r="D63" s="12"/>
      <c r="E63" s="12"/>
      <c r="F63" s="12"/>
      <c r="G63" s="12"/>
      <c r="H63" s="18">
        <v>148</v>
      </c>
      <c r="I63" s="12">
        <v>0.70399999999999996</v>
      </c>
      <c r="J63" s="12">
        <v>0.7</v>
      </c>
      <c r="K63" s="12">
        <v>0.7</v>
      </c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</row>
    <row r="64" spans="2:99" x14ac:dyDescent="0.15">
      <c r="B64" s="29">
        <v>1.7592592592592592E-3</v>
      </c>
      <c r="C64" s="12">
        <v>0</v>
      </c>
      <c r="D64" s="12"/>
      <c r="E64" s="12"/>
      <c r="F64" s="12"/>
      <c r="G64" s="12"/>
      <c r="H64" s="18">
        <v>152</v>
      </c>
      <c r="I64" s="12">
        <v>0.69599999999999995</v>
      </c>
      <c r="J64" s="12">
        <v>0.69199999999999995</v>
      </c>
      <c r="K64" s="12">
        <v>0.69299999999999995</v>
      </c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</row>
    <row r="65" spans="2:99" x14ac:dyDescent="0.15">
      <c r="B65" s="29">
        <v>1.8055555555555557E-3</v>
      </c>
      <c r="C65" s="12">
        <v>0</v>
      </c>
      <c r="D65" s="12"/>
      <c r="E65" s="12"/>
      <c r="F65" s="12"/>
      <c r="G65" s="12"/>
      <c r="H65" s="18">
        <v>156</v>
      </c>
      <c r="I65" s="12">
        <v>0.68799999999999994</v>
      </c>
      <c r="J65" s="12">
        <v>0.68500000000000005</v>
      </c>
      <c r="K65" s="12">
        <v>0.68400000000000005</v>
      </c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</row>
    <row r="66" spans="2:99" x14ac:dyDescent="0.15">
      <c r="B66" s="29">
        <v>1.8518518518518517E-3</v>
      </c>
      <c r="C66" s="12">
        <v>0</v>
      </c>
      <c r="D66" s="12"/>
      <c r="E66" s="12"/>
      <c r="F66" s="12"/>
      <c r="G66" s="12"/>
      <c r="H66" s="18">
        <v>160</v>
      </c>
      <c r="I66" s="12">
        <v>0.68</v>
      </c>
      <c r="J66" s="12">
        <v>0.67600000000000005</v>
      </c>
      <c r="K66" s="12">
        <v>0.67700000000000005</v>
      </c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</row>
    <row r="67" spans="2:99" x14ac:dyDescent="0.15">
      <c r="B67" s="29">
        <v>1.8981481481481482E-3</v>
      </c>
      <c r="C67" s="12">
        <v>0</v>
      </c>
      <c r="D67" s="12"/>
      <c r="E67" s="12"/>
      <c r="F67" s="12"/>
      <c r="G67" s="12"/>
      <c r="H67" s="18">
        <v>164</v>
      </c>
      <c r="I67" s="12">
        <v>0.67300000000000004</v>
      </c>
      <c r="J67" s="12">
        <v>0.66900000000000004</v>
      </c>
      <c r="K67" s="12">
        <v>0.66800000000000004</v>
      </c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</row>
    <row r="68" spans="2:99" x14ac:dyDescent="0.15">
      <c r="B68" s="29">
        <v>1.9444444444444442E-3</v>
      </c>
      <c r="C68" s="12">
        <v>0</v>
      </c>
      <c r="D68" s="12"/>
      <c r="E68" s="12"/>
      <c r="F68" s="12"/>
      <c r="G68" s="12"/>
      <c r="H68" s="18">
        <v>168</v>
      </c>
      <c r="I68" s="12">
        <v>0.66500000000000004</v>
      </c>
      <c r="J68" s="12">
        <v>0.66100000000000003</v>
      </c>
      <c r="K68" s="12">
        <v>0.66100000000000003</v>
      </c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</row>
    <row r="69" spans="2:99" x14ac:dyDescent="0.15">
      <c r="B69" s="29">
        <v>1.9907407407407408E-3</v>
      </c>
      <c r="C69" s="12">
        <v>0</v>
      </c>
      <c r="D69" s="12"/>
      <c r="E69" s="12"/>
      <c r="F69" s="12"/>
      <c r="G69" s="12"/>
      <c r="H69" s="18">
        <v>172</v>
      </c>
      <c r="I69" s="12">
        <v>0.65800000000000003</v>
      </c>
      <c r="J69" s="12">
        <v>0.65400000000000003</v>
      </c>
      <c r="K69" s="12">
        <v>0.65400000000000003</v>
      </c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</row>
    <row r="70" spans="2:99" x14ac:dyDescent="0.15">
      <c r="B70" s="29">
        <v>2.0370370370370373E-3</v>
      </c>
      <c r="C70" s="12">
        <v>0</v>
      </c>
      <c r="D70" s="12"/>
      <c r="E70" s="12"/>
      <c r="F70" s="12"/>
      <c r="G70" s="12"/>
      <c r="H70" s="18">
        <v>176</v>
      </c>
      <c r="I70" s="12">
        <v>0.65</v>
      </c>
      <c r="J70" s="12">
        <v>0.64600000000000002</v>
      </c>
      <c r="K70" s="12">
        <v>0.64600000000000002</v>
      </c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</row>
    <row r="71" spans="2:99" x14ac:dyDescent="0.15">
      <c r="B71" s="29">
        <v>2.0833333333333333E-3</v>
      </c>
      <c r="C71" s="12">
        <v>0</v>
      </c>
      <c r="D71" s="12"/>
      <c r="E71" s="12"/>
      <c r="F71" s="12"/>
      <c r="G71" s="12"/>
      <c r="H71" s="18">
        <v>180</v>
      </c>
      <c r="I71" s="12">
        <v>0.64300000000000002</v>
      </c>
      <c r="J71" s="12">
        <v>0.63900000000000001</v>
      </c>
      <c r="K71" s="12">
        <v>0.63900000000000001</v>
      </c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</row>
    <row r="72" spans="2:99" x14ac:dyDescent="0.15">
      <c r="B72" s="29">
        <v>2.1296296296296298E-3</v>
      </c>
      <c r="C72" s="12">
        <v>0</v>
      </c>
      <c r="D72" s="12"/>
      <c r="E72" s="12"/>
      <c r="F72" s="12"/>
      <c r="G72" s="12"/>
      <c r="H72" s="18">
        <v>184</v>
      </c>
      <c r="I72" s="12">
        <v>0.63600000000000001</v>
      </c>
      <c r="J72" s="12">
        <v>0.63100000000000001</v>
      </c>
      <c r="K72" s="12">
        <v>0.63200000000000001</v>
      </c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</row>
    <row r="73" spans="2:99" x14ac:dyDescent="0.15">
      <c r="B73" s="29">
        <v>2.1759259259259258E-3</v>
      </c>
      <c r="C73" s="12">
        <v>0</v>
      </c>
      <c r="D73" s="12"/>
      <c r="E73" s="12"/>
      <c r="F73" s="12"/>
      <c r="G73" s="12"/>
      <c r="H73" s="18">
        <v>188</v>
      </c>
      <c r="I73" s="12">
        <v>0.629</v>
      </c>
      <c r="J73" s="12">
        <v>0.624</v>
      </c>
      <c r="K73" s="12">
        <v>0.625</v>
      </c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</row>
    <row r="74" spans="2:99" x14ac:dyDescent="0.15">
      <c r="B74" s="29">
        <v>2.2222222222222222E-3</v>
      </c>
      <c r="C74" s="12">
        <v>0</v>
      </c>
      <c r="D74" s="12"/>
      <c r="E74" s="12"/>
      <c r="F74" s="12"/>
      <c r="G74" s="12"/>
      <c r="H74" s="18">
        <v>192</v>
      </c>
      <c r="I74" s="12">
        <v>0.622</v>
      </c>
      <c r="J74" s="12">
        <v>0.61699999999999999</v>
      </c>
      <c r="K74" s="12">
        <v>0.61699999999999999</v>
      </c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</row>
    <row r="75" spans="2:99" x14ac:dyDescent="0.15">
      <c r="B75" s="29">
        <v>2.2685185185185182E-3</v>
      </c>
      <c r="C75" s="12">
        <v>0</v>
      </c>
      <c r="D75" s="12"/>
      <c r="E75" s="12"/>
      <c r="F75" s="12"/>
      <c r="G75" s="12"/>
      <c r="H75" s="18">
        <v>196</v>
      </c>
      <c r="I75" s="12">
        <v>0.61499999999999999</v>
      </c>
      <c r="J75" s="12">
        <v>0.61</v>
      </c>
      <c r="K75" s="12">
        <v>0.61</v>
      </c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</row>
    <row r="76" spans="2:99" x14ac:dyDescent="0.15">
      <c r="B76" s="29">
        <v>2.3148148148148151E-3</v>
      </c>
      <c r="C76" s="12">
        <v>0</v>
      </c>
      <c r="D76" s="12"/>
      <c r="E76" s="12"/>
      <c r="F76" s="12"/>
      <c r="G76" s="12"/>
      <c r="H76" s="18">
        <v>200</v>
      </c>
      <c r="I76" s="12">
        <v>0.60799999999999998</v>
      </c>
      <c r="J76" s="12">
        <v>0.60299999999999998</v>
      </c>
      <c r="K76" s="12">
        <v>0.60299999999999998</v>
      </c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</row>
    <row r="77" spans="2:99" x14ac:dyDescent="0.15">
      <c r="B77" s="29">
        <v>2.3611111111111111E-3</v>
      </c>
      <c r="C77" s="12">
        <v>0</v>
      </c>
      <c r="D77" s="12"/>
      <c r="E77" s="12"/>
      <c r="F77" s="12"/>
      <c r="G77" s="12"/>
      <c r="H77" s="18">
        <v>204</v>
      </c>
      <c r="I77" s="12">
        <v>0.60099999999999998</v>
      </c>
      <c r="J77" s="12">
        <v>0.59599999999999997</v>
      </c>
      <c r="K77" s="12">
        <v>0.59699999999999998</v>
      </c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</row>
    <row r="78" spans="2:99" x14ac:dyDescent="0.15">
      <c r="B78" s="29">
        <v>2.4074074074074076E-3</v>
      </c>
      <c r="C78" s="12">
        <v>0</v>
      </c>
      <c r="D78" s="12"/>
      <c r="E78" s="12"/>
      <c r="F78" s="12"/>
      <c r="G78" s="12"/>
      <c r="H78" s="18">
        <v>208</v>
      </c>
      <c r="I78" s="12">
        <v>0.59499999999999997</v>
      </c>
      <c r="J78" s="12">
        <v>0.58899999999999997</v>
      </c>
      <c r="K78" s="12">
        <v>0.58899999999999997</v>
      </c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</row>
    <row r="79" spans="2:99" x14ac:dyDescent="0.15">
      <c r="B79" s="29">
        <v>2.4537037037037036E-3</v>
      </c>
      <c r="C79" s="12">
        <v>0</v>
      </c>
      <c r="D79" s="12"/>
      <c r="E79" s="12"/>
      <c r="F79" s="12"/>
      <c r="G79" s="12"/>
      <c r="H79" s="18">
        <v>212</v>
      </c>
      <c r="I79" s="12">
        <v>0.58799999999999997</v>
      </c>
      <c r="J79" s="12">
        <v>0.58199999999999996</v>
      </c>
      <c r="K79" s="12">
        <v>0.58299999999999996</v>
      </c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</row>
    <row r="80" spans="2:99" x14ac:dyDescent="0.15">
      <c r="B80" s="29">
        <v>2.5000000000000001E-3</v>
      </c>
      <c r="C80" s="12">
        <v>0</v>
      </c>
      <c r="D80" s="12"/>
      <c r="E80" s="12"/>
      <c r="F80" s="12"/>
      <c r="G80" s="12"/>
      <c r="H80" s="18">
        <v>216</v>
      </c>
      <c r="I80" s="12">
        <v>0.58199999999999996</v>
      </c>
      <c r="J80" s="12">
        <v>0.57599999999999996</v>
      </c>
      <c r="K80" s="12">
        <v>0.57599999999999996</v>
      </c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</row>
    <row r="81" spans="1:99" x14ac:dyDescent="0.15">
      <c r="B81" s="29">
        <v>2.5462962962962961E-3</v>
      </c>
      <c r="C81" s="12">
        <v>0</v>
      </c>
      <c r="D81" s="12"/>
      <c r="E81" s="12"/>
      <c r="F81" s="12"/>
      <c r="G81" s="12"/>
      <c r="H81" s="18">
        <v>220</v>
      </c>
      <c r="I81" s="12">
        <v>0.57499999999999996</v>
      </c>
      <c r="J81" s="12">
        <v>0.56899999999999995</v>
      </c>
      <c r="K81" s="12">
        <v>0.56999999999999995</v>
      </c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</row>
    <row r="82" spans="1:99" x14ac:dyDescent="0.15">
      <c r="B82" s="29">
        <v>2.5925925925925925E-3</v>
      </c>
      <c r="C82" s="12">
        <v>0</v>
      </c>
      <c r="D82" s="12"/>
      <c r="E82" s="12"/>
      <c r="F82" s="12"/>
      <c r="G82" s="12"/>
      <c r="H82" s="18">
        <v>224</v>
      </c>
      <c r="I82" s="12">
        <v>0.56899999999999995</v>
      </c>
      <c r="J82" s="12">
        <v>0.56299999999999994</v>
      </c>
      <c r="K82" s="12">
        <v>0.56399999999999995</v>
      </c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</row>
    <row r="83" spans="1:99" x14ac:dyDescent="0.15">
      <c r="B83" s="29">
        <v>2.6388888888888885E-3</v>
      </c>
      <c r="C83" s="12">
        <v>0</v>
      </c>
      <c r="D83" s="12"/>
      <c r="E83" s="12"/>
      <c r="F83" s="12"/>
      <c r="G83" s="12"/>
      <c r="H83" s="18">
        <v>228</v>
      </c>
      <c r="I83" s="12">
        <v>0.56299999999999994</v>
      </c>
      <c r="J83" s="12">
        <v>0.55600000000000005</v>
      </c>
      <c r="K83" s="12">
        <v>0.55700000000000005</v>
      </c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</row>
    <row r="84" spans="1:99" x14ac:dyDescent="0.15">
      <c r="B84" s="29">
        <v>2.685185185185185E-3</v>
      </c>
      <c r="C84" s="12">
        <v>0</v>
      </c>
      <c r="D84" s="12"/>
      <c r="E84" s="12"/>
      <c r="F84" s="12"/>
      <c r="G84" s="12"/>
      <c r="H84" s="18">
        <v>232</v>
      </c>
      <c r="I84" s="12">
        <v>0.55600000000000005</v>
      </c>
      <c r="J84" s="12">
        <v>0.55000000000000004</v>
      </c>
      <c r="K84" s="12">
        <v>0.55100000000000005</v>
      </c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</row>
    <row r="85" spans="1:99" x14ac:dyDescent="0.15">
      <c r="B85" s="29">
        <v>2.7314814814814819E-3</v>
      </c>
      <c r="C85" s="12">
        <v>0</v>
      </c>
      <c r="D85" s="12"/>
      <c r="E85" s="12"/>
      <c r="F85" s="12"/>
      <c r="G85" s="12"/>
      <c r="H85" s="18">
        <v>236</v>
      </c>
      <c r="I85" s="12">
        <v>0.55000000000000004</v>
      </c>
      <c r="J85" s="12">
        <v>0.54400000000000004</v>
      </c>
      <c r="K85" s="12">
        <v>0.54500000000000004</v>
      </c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</row>
    <row r="86" spans="1:99" x14ac:dyDescent="0.15">
      <c r="B86" s="29">
        <v>2.7777777777777779E-3</v>
      </c>
      <c r="C86" s="12">
        <v>0</v>
      </c>
      <c r="D86" s="12"/>
      <c r="E86" s="12"/>
      <c r="F86" s="12"/>
      <c r="G86" s="12"/>
      <c r="H86" s="18">
        <v>240</v>
      </c>
      <c r="I86" s="12">
        <v>0.54500000000000004</v>
      </c>
      <c r="J86" s="12">
        <v>0.53800000000000003</v>
      </c>
      <c r="K86" s="12">
        <v>0.53900000000000003</v>
      </c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</row>
    <row r="87" spans="1:99" x14ac:dyDescent="0.15">
      <c r="I87" s="17">
        <f>SLOPE(I26:I71,$H$26:$H$71)</f>
        <v>-2.1572309589885904E-3</v>
      </c>
      <c r="J87" s="17">
        <f>SLOPE(J26:J71,$H$26:$H$71)</f>
        <v>-2.0540240518038852E-3</v>
      </c>
      <c r="K87" s="17">
        <f>SLOPE(K26:K71,$H$26:$H$71)</f>
        <v>-2.0686709836571075E-3</v>
      </c>
    </row>
    <row r="88" spans="1:99" ht="14" x14ac:dyDescent="0.15">
      <c r="A88" s="26" t="s">
        <v>21</v>
      </c>
      <c r="B88" s="25"/>
      <c r="I88" s="17">
        <f>I87*-1</f>
        <v>2.1572309589885904E-3</v>
      </c>
      <c r="J88" s="17">
        <f>J87*-1</f>
        <v>2.0540240518038852E-3</v>
      </c>
      <c r="K88" s="17">
        <f>K87*-1</f>
        <v>2.0686709836571075E-3</v>
      </c>
    </row>
    <row r="90" spans="1:99" x14ac:dyDescent="0.15">
      <c r="B90" s="24"/>
      <c r="C90" s="23">
        <v>1</v>
      </c>
      <c r="D90" s="23">
        <v>2</v>
      </c>
      <c r="E90" s="23">
        <v>3</v>
      </c>
      <c r="F90" s="23">
        <v>4</v>
      </c>
      <c r="G90" s="23">
        <v>5</v>
      </c>
      <c r="H90" s="23">
        <v>6</v>
      </c>
      <c r="I90" s="23">
        <v>7</v>
      </c>
      <c r="J90" s="23">
        <v>8</v>
      </c>
      <c r="K90" s="23">
        <v>9</v>
      </c>
      <c r="L90" s="23">
        <v>10</v>
      </c>
      <c r="M90" s="23">
        <v>11</v>
      </c>
      <c r="N90" s="23">
        <v>12</v>
      </c>
    </row>
    <row r="91" spans="1:99" ht="14" x14ac:dyDescent="0.15">
      <c r="B91" s="32" t="s">
        <v>20</v>
      </c>
      <c r="C91" s="20" t="s">
        <v>11</v>
      </c>
      <c r="D91" s="20" t="s">
        <v>11</v>
      </c>
      <c r="E91" s="20" t="s">
        <v>11</v>
      </c>
      <c r="F91" s="20" t="s">
        <v>11</v>
      </c>
      <c r="G91" s="20" t="s">
        <v>11</v>
      </c>
      <c r="H91" s="20">
        <v>-140.1</v>
      </c>
      <c r="I91" s="20">
        <v>-131.25</v>
      </c>
      <c r="J91" s="20">
        <v>-129.6</v>
      </c>
      <c r="K91" s="20" t="s">
        <v>11</v>
      </c>
      <c r="L91" s="20" t="s">
        <v>11</v>
      </c>
      <c r="M91" s="20" t="s">
        <v>11</v>
      </c>
      <c r="N91" s="20" t="s">
        <v>11</v>
      </c>
      <c r="O91" s="8" t="s">
        <v>14</v>
      </c>
    </row>
    <row r="92" spans="1:99" ht="24" x14ac:dyDescent="0.15">
      <c r="B92" s="33"/>
      <c r="C92" s="19" t="s">
        <v>11</v>
      </c>
      <c r="D92" s="19" t="s">
        <v>11</v>
      </c>
      <c r="E92" s="19" t="s">
        <v>11</v>
      </c>
      <c r="F92" s="19" t="s">
        <v>11</v>
      </c>
      <c r="G92" s="19" t="s">
        <v>11</v>
      </c>
      <c r="H92" s="19">
        <v>1</v>
      </c>
      <c r="I92" s="19">
        <v>0.999</v>
      </c>
      <c r="J92" s="19">
        <v>1</v>
      </c>
      <c r="K92" s="19" t="s">
        <v>11</v>
      </c>
      <c r="L92" s="19" t="s">
        <v>11</v>
      </c>
      <c r="M92" s="19" t="s">
        <v>11</v>
      </c>
      <c r="N92" s="19" t="s">
        <v>11</v>
      </c>
      <c r="O92" s="8" t="s">
        <v>13</v>
      </c>
    </row>
    <row r="93" spans="1:99" ht="24" x14ac:dyDescent="0.15">
      <c r="B93" s="33"/>
      <c r="C93" s="19" t="s">
        <v>11</v>
      </c>
      <c r="D93" s="19" t="s">
        <v>11</v>
      </c>
      <c r="E93" s="19" t="s">
        <v>11</v>
      </c>
      <c r="F93" s="19" t="s">
        <v>11</v>
      </c>
      <c r="G93" s="19" t="s">
        <v>11</v>
      </c>
      <c r="H93" s="22">
        <v>2.7777777777777778E-4</v>
      </c>
      <c r="I93" s="22">
        <v>9.2592592592592588E-5</v>
      </c>
      <c r="J93" s="22">
        <v>6.018518518518519E-4</v>
      </c>
      <c r="K93" s="19" t="s">
        <v>11</v>
      </c>
      <c r="L93" s="19" t="s">
        <v>11</v>
      </c>
      <c r="M93" s="19" t="s">
        <v>11</v>
      </c>
      <c r="N93" s="19" t="s">
        <v>11</v>
      </c>
      <c r="O93" s="8" t="s">
        <v>12</v>
      </c>
    </row>
    <row r="94" spans="1:99" ht="14" x14ac:dyDescent="0.15">
      <c r="B94" s="34"/>
      <c r="C94" s="18" t="s">
        <v>11</v>
      </c>
      <c r="D94" s="18" t="s">
        <v>11</v>
      </c>
      <c r="E94" s="18" t="s">
        <v>11</v>
      </c>
      <c r="F94" s="18" t="s">
        <v>11</v>
      </c>
      <c r="G94" s="18" t="s">
        <v>11</v>
      </c>
      <c r="H94" s="21">
        <v>0</v>
      </c>
      <c r="I94" s="18" t="s">
        <v>11</v>
      </c>
      <c r="J94" s="21">
        <v>3.4722222222222222E-5</v>
      </c>
      <c r="K94" s="18" t="s">
        <v>11</v>
      </c>
      <c r="L94" s="18" t="s">
        <v>11</v>
      </c>
      <c r="M94" s="18" t="s">
        <v>11</v>
      </c>
      <c r="N94" s="18" t="s">
        <v>11</v>
      </c>
      <c r="O94" s="8" t="s">
        <v>10</v>
      </c>
    </row>
    <row r="95" spans="1:99" ht="14" x14ac:dyDescent="0.15">
      <c r="B95" s="32" t="s">
        <v>19</v>
      </c>
      <c r="C95" s="20" t="s">
        <v>11</v>
      </c>
      <c r="D95" s="20" t="s">
        <v>11</v>
      </c>
      <c r="E95" s="20" t="s">
        <v>11</v>
      </c>
      <c r="F95" s="20" t="s">
        <v>11</v>
      </c>
      <c r="G95" s="20" t="s">
        <v>11</v>
      </c>
      <c r="H95" s="20" t="s">
        <v>11</v>
      </c>
      <c r="I95" s="20" t="s">
        <v>11</v>
      </c>
      <c r="J95" s="20" t="s">
        <v>11</v>
      </c>
      <c r="K95" s="20" t="s">
        <v>11</v>
      </c>
      <c r="L95" s="20" t="s">
        <v>11</v>
      </c>
      <c r="M95" s="20" t="s">
        <v>11</v>
      </c>
      <c r="N95" s="20" t="s">
        <v>11</v>
      </c>
      <c r="O95" s="8" t="s">
        <v>14</v>
      </c>
    </row>
    <row r="96" spans="1:99" ht="24" x14ac:dyDescent="0.15">
      <c r="B96" s="33"/>
      <c r="C96" s="19" t="s">
        <v>11</v>
      </c>
      <c r="D96" s="19" t="s">
        <v>11</v>
      </c>
      <c r="E96" s="19" t="s">
        <v>11</v>
      </c>
      <c r="F96" s="19" t="s">
        <v>11</v>
      </c>
      <c r="G96" s="19" t="s">
        <v>11</v>
      </c>
      <c r="H96" s="19" t="s">
        <v>11</v>
      </c>
      <c r="I96" s="19" t="s">
        <v>11</v>
      </c>
      <c r="J96" s="19" t="s">
        <v>11</v>
      </c>
      <c r="K96" s="19" t="s">
        <v>11</v>
      </c>
      <c r="L96" s="19" t="s">
        <v>11</v>
      </c>
      <c r="M96" s="19" t="s">
        <v>11</v>
      </c>
      <c r="N96" s="19" t="s">
        <v>11</v>
      </c>
      <c r="O96" s="8" t="s">
        <v>13</v>
      </c>
    </row>
    <row r="97" spans="2:15" ht="24" x14ac:dyDescent="0.15">
      <c r="B97" s="33"/>
      <c r="C97" s="19" t="s">
        <v>11</v>
      </c>
      <c r="D97" s="19" t="s">
        <v>11</v>
      </c>
      <c r="E97" s="19" t="s">
        <v>11</v>
      </c>
      <c r="F97" s="19" t="s">
        <v>11</v>
      </c>
      <c r="G97" s="19" t="s">
        <v>11</v>
      </c>
      <c r="H97" s="19" t="s">
        <v>11</v>
      </c>
      <c r="I97" s="19" t="s">
        <v>11</v>
      </c>
      <c r="J97" s="19" t="s">
        <v>11</v>
      </c>
      <c r="K97" s="19" t="s">
        <v>11</v>
      </c>
      <c r="L97" s="19" t="s">
        <v>11</v>
      </c>
      <c r="M97" s="19" t="s">
        <v>11</v>
      </c>
      <c r="N97" s="19" t="s">
        <v>11</v>
      </c>
      <c r="O97" s="8" t="s">
        <v>12</v>
      </c>
    </row>
    <row r="98" spans="2:15" ht="14" x14ac:dyDescent="0.15">
      <c r="B98" s="34"/>
      <c r="C98" s="18" t="s">
        <v>11</v>
      </c>
      <c r="D98" s="18" t="s">
        <v>11</v>
      </c>
      <c r="E98" s="18" t="s">
        <v>11</v>
      </c>
      <c r="F98" s="18" t="s">
        <v>11</v>
      </c>
      <c r="G98" s="18" t="s">
        <v>11</v>
      </c>
      <c r="H98" s="18" t="s">
        <v>11</v>
      </c>
      <c r="I98" s="18" t="s">
        <v>11</v>
      </c>
      <c r="J98" s="18" t="s">
        <v>11</v>
      </c>
      <c r="K98" s="18" t="s">
        <v>11</v>
      </c>
      <c r="L98" s="18" t="s">
        <v>11</v>
      </c>
      <c r="M98" s="18" t="s">
        <v>11</v>
      </c>
      <c r="N98" s="18" t="s">
        <v>11</v>
      </c>
      <c r="O98" s="8" t="s">
        <v>10</v>
      </c>
    </row>
    <row r="99" spans="2:15" ht="14" x14ac:dyDescent="0.15">
      <c r="B99" s="32" t="s">
        <v>18</v>
      </c>
      <c r="C99" s="20" t="s">
        <v>11</v>
      </c>
      <c r="D99" s="20" t="s">
        <v>11</v>
      </c>
      <c r="E99" s="20" t="s">
        <v>11</v>
      </c>
      <c r="F99" s="20" t="s">
        <v>11</v>
      </c>
      <c r="G99" s="20" t="s">
        <v>11</v>
      </c>
      <c r="H99" s="20" t="s">
        <v>11</v>
      </c>
      <c r="I99" s="20" t="s">
        <v>11</v>
      </c>
      <c r="J99" s="20" t="s">
        <v>11</v>
      </c>
      <c r="K99" s="20" t="s">
        <v>11</v>
      </c>
      <c r="L99" s="20" t="s">
        <v>11</v>
      </c>
      <c r="M99" s="20" t="s">
        <v>11</v>
      </c>
      <c r="N99" s="20" t="s">
        <v>11</v>
      </c>
      <c r="O99" s="8" t="s">
        <v>14</v>
      </c>
    </row>
    <row r="100" spans="2:15" ht="24" x14ac:dyDescent="0.15">
      <c r="B100" s="33"/>
      <c r="C100" s="19" t="s">
        <v>11</v>
      </c>
      <c r="D100" s="19" t="s">
        <v>11</v>
      </c>
      <c r="E100" s="19" t="s">
        <v>11</v>
      </c>
      <c r="F100" s="19" t="s">
        <v>11</v>
      </c>
      <c r="G100" s="19" t="s">
        <v>11</v>
      </c>
      <c r="H100" s="19" t="s">
        <v>11</v>
      </c>
      <c r="I100" s="19" t="s">
        <v>11</v>
      </c>
      <c r="J100" s="19" t="s">
        <v>11</v>
      </c>
      <c r="K100" s="19" t="s">
        <v>11</v>
      </c>
      <c r="L100" s="19" t="s">
        <v>11</v>
      </c>
      <c r="M100" s="19" t="s">
        <v>11</v>
      </c>
      <c r="N100" s="19" t="s">
        <v>11</v>
      </c>
      <c r="O100" s="8" t="s">
        <v>13</v>
      </c>
    </row>
    <row r="101" spans="2:15" ht="24" x14ac:dyDescent="0.15">
      <c r="B101" s="33"/>
      <c r="C101" s="19" t="s">
        <v>11</v>
      </c>
      <c r="D101" s="19" t="s">
        <v>11</v>
      </c>
      <c r="E101" s="19" t="s">
        <v>11</v>
      </c>
      <c r="F101" s="19" t="s">
        <v>11</v>
      </c>
      <c r="G101" s="19" t="s">
        <v>11</v>
      </c>
      <c r="H101" s="19" t="s">
        <v>11</v>
      </c>
      <c r="I101" s="19" t="s">
        <v>11</v>
      </c>
      <c r="J101" s="19" t="s">
        <v>11</v>
      </c>
      <c r="K101" s="19" t="s">
        <v>11</v>
      </c>
      <c r="L101" s="19" t="s">
        <v>11</v>
      </c>
      <c r="M101" s="19" t="s">
        <v>11</v>
      </c>
      <c r="N101" s="19" t="s">
        <v>11</v>
      </c>
      <c r="O101" s="8" t="s">
        <v>12</v>
      </c>
    </row>
    <row r="102" spans="2:15" ht="14" x14ac:dyDescent="0.15">
      <c r="B102" s="34"/>
      <c r="C102" s="18" t="s">
        <v>11</v>
      </c>
      <c r="D102" s="18" t="s">
        <v>11</v>
      </c>
      <c r="E102" s="18" t="s">
        <v>11</v>
      </c>
      <c r="F102" s="18" t="s">
        <v>11</v>
      </c>
      <c r="G102" s="18" t="s">
        <v>11</v>
      </c>
      <c r="H102" s="18" t="s">
        <v>11</v>
      </c>
      <c r="I102" s="18" t="s">
        <v>11</v>
      </c>
      <c r="J102" s="18" t="s">
        <v>11</v>
      </c>
      <c r="K102" s="18" t="s">
        <v>11</v>
      </c>
      <c r="L102" s="18" t="s">
        <v>11</v>
      </c>
      <c r="M102" s="18" t="s">
        <v>11</v>
      </c>
      <c r="N102" s="18" t="s">
        <v>11</v>
      </c>
      <c r="O102" s="8" t="s">
        <v>10</v>
      </c>
    </row>
    <row r="103" spans="2:15" ht="14" x14ac:dyDescent="0.15">
      <c r="B103" s="32" t="s">
        <v>17</v>
      </c>
      <c r="C103" s="20" t="s">
        <v>11</v>
      </c>
      <c r="D103" s="20" t="s">
        <v>11</v>
      </c>
      <c r="E103" s="20" t="s">
        <v>11</v>
      </c>
      <c r="F103" s="20" t="s">
        <v>11</v>
      </c>
      <c r="G103" s="20" t="s">
        <v>11</v>
      </c>
      <c r="H103" s="20" t="s">
        <v>11</v>
      </c>
      <c r="I103" s="20" t="s">
        <v>11</v>
      </c>
      <c r="J103" s="20" t="s">
        <v>11</v>
      </c>
      <c r="K103" s="20" t="s">
        <v>11</v>
      </c>
      <c r="L103" s="20" t="s">
        <v>11</v>
      </c>
      <c r="M103" s="20" t="s">
        <v>11</v>
      </c>
      <c r="N103" s="20" t="s">
        <v>11</v>
      </c>
      <c r="O103" s="8" t="s">
        <v>14</v>
      </c>
    </row>
    <row r="104" spans="2:15" ht="24" x14ac:dyDescent="0.15">
      <c r="B104" s="33"/>
      <c r="C104" s="19" t="s">
        <v>11</v>
      </c>
      <c r="D104" s="19" t="s">
        <v>11</v>
      </c>
      <c r="E104" s="19" t="s">
        <v>11</v>
      </c>
      <c r="F104" s="19" t="s">
        <v>11</v>
      </c>
      <c r="G104" s="19" t="s">
        <v>11</v>
      </c>
      <c r="H104" s="19" t="s">
        <v>11</v>
      </c>
      <c r="I104" s="19" t="s">
        <v>11</v>
      </c>
      <c r="J104" s="19" t="s">
        <v>11</v>
      </c>
      <c r="K104" s="19" t="s">
        <v>11</v>
      </c>
      <c r="L104" s="19" t="s">
        <v>11</v>
      </c>
      <c r="M104" s="19" t="s">
        <v>11</v>
      </c>
      <c r="N104" s="19" t="s">
        <v>11</v>
      </c>
      <c r="O104" s="8" t="s">
        <v>13</v>
      </c>
    </row>
    <row r="105" spans="2:15" ht="24" x14ac:dyDescent="0.15">
      <c r="B105" s="33"/>
      <c r="C105" s="19" t="s">
        <v>11</v>
      </c>
      <c r="D105" s="19" t="s">
        <v>11</v>
      </c>
      <c r="E105" s="19" t="s">
        <v>11</v>
      </c>
      <c r="F105" s="19" t="s">
        <v>11</v>
      </c>
      <c r="G105" s="19" t="s">
        <v>11</v>
      </c>
      <c r="H105" s="19" t="s">
        <v>11</v>
      </c>
      <c r="I105" s="19" t="s">
        <v>11</v>
      </c>
      <c r="J105" s="19" t="s">
        <v>11</v>
      </c>
      <c r="K105" s="19" t="s">
        <v>11</v>
      </c>
      <c r="L105" s="19" t="s">
        <v>11</v>
      </c>
      <c r="M105" s="19" t="s">
        <v>11</v>
      </c>
      <c r="N105" s="19" t="s">
        <v>11</v>
      </c>
      <c r="O105" s="8" t="s">
        <v>12</v>
      </c>
    </row>
    <row r="106" spans="2:15" ht="14" x14ac:dyDescent="0.15">
      <c r="B106" s="34"/>
      <c r="C106" s="18" t="s">
        <v>11</v>
      </c>
      <c r="D106" s="18" t="s">
        <v>11</v>
      </c>
      <c r="E106" s="18" t="s">
        <v>11</v>
      </c>
      <c r="F106" s="18" t="s">
        <v>11</v>
      </c>
      <c r="G106" s="18" t="s">
        <v>11</v>
      </c>
      <c r="H106" s="18" t="s">
        <v>11</v>
      </c>
      <c r="I106" s="18" t="s">
        <v>11</v>
      </c>
      <c r="J106" s="18" t="s">
        <v>11</v>
      </c>
      <c r="K106" s="18" t="s">
        <v>11</v>
      </c>
      <c r="L106" s="18" t="s">
        <v>11</v>
      </c>
      <c r="M106" s="18" t="s">
        <v>11</v>
      </c>
      <c r="N106" s="18" t="s">
        <v>11</v>
      </c>
      <c r="O106" s="8" t="s">
        <v>10</v>
      </c>
    </row>
    <row r="107" spans="2:15" ht="14" x14ac:dyDescent="0.15">
      <c r="B107" s="32" t="s">
        <v>16</v>
      </c>
      <c r="C107" s="20" t="s">
        <v>11</v>
      </c>
      <c r="D107" s="20" t="s">
        <v>11</v>
      </c>
      <c r="E107" s="20" t="s">
        <v>11</v>
      </c>
      <c r="F107" s="20" t="s">
        <v>11</v>
      </c>
      <c r="G107" s="20" t="s">
        <v>11</v>
      </c>
      <c r="H107" s="20" t="s">
        <v>11</v>
      </c>
      <c r="I107" s="20" t="s">
        <v>11</v>
      </c>
      <c r="J107" s="20" t="s">
        <v>11</v>
      </c>
      <c r="K107" s="20" t="s">
        <v>11</v>
      </c>
      <c r="L107" s="20" t="s">
        <v>11</v>
      </c>
      <c r="M107" s="20" t="s">
        <v>11</v>
      </c>
      <c r="N107" s="20" t="s">
        <v>11</v>
      </c>
      <c r="O107" s="8" t="s">
        <v>14</v>
      </c>
    </row>
    <row r="108" spans="2:15" ht="24" x14ac:dyDescent="0.15">
      <c r="B108" s="33"/>
      <c r="C108" s="19" t="s">
        <v>11</v>
      </c>
      <c r="D108" s="19" t="s">
        <v>11</v>
      </c>
      <c r="E108" s="19" t="s">
        <v>11</v>
      </c>
      <c r="F108" s="19" t="s">
        <v>11</v>
      </c>
      <c r="G108" s="19" t="s">
        <v>11</v>
      </c>
      <c r="H108" s="19" t="s">
        <v>11</v>
      </c>
      <c r="I108" s="19" t="s">
        <v>11</v>
      </c>
      <c r="J108" s="19" t="s">
        <v>11</v>
      </c>
      <c r="K108" s="19" t="s">
        <v>11</v>
      </c>
      <c r="L108" s="19" t="s">
        <v>11</v>
      </c>
      <c r="M108" s="19" t="s">
        <v>11</v>
      </c>
      <c r="N108" s="19" t="s">
        <v>11</v>
      </c>
      <c r="O108" s="8" t="s">
        <v>13</v>
      </c>
    </row>
    <row r="109" spans="2:15" ht="24" x14ac:dyDescent="0.15">
      <c r="B109" s="33"/>
      <c r="C109" s="19" t="s">
        <v>11</v>
      </c>
      <c r="D109" s="19" t="s">
        <v>11</v>
      </c>
      <c r="E109" s="19" t="s">
        <v>11</v>
      </c>
      <c r="F109" s="19" t="s">
        <v>11</v>
      </c>
      <c r="G109" s="19" t="s">
        <v>11</v>
      </c>
      <c r="H109" s="19" t="s">
        <v>11</v>
      </c>
      <c r="I109" s="19" t="s">
        <v>11</v>
      </c>
      <c r="J109" s="19" t="s">
        <v>11</v>
      </c>
      <c r="K109" s="19" t="s">
        <v>11</v>
      </c>
      <c r="L109" s="19" t="s">
        <v>11</v>
      </c>
      <c r="M109" s="19" t="s">
        <v>11</v>
      </c>
      <c r="N109" s="19" t="s">
        <v>11</v>
      </c>
      <c r="O109" s="8" t="s">
        <v>12</v>
      </c>
    </row>
    <row r="110" spans="2:15" ht="14" x14ac:dyDescent="0.15">
      <c r="B110" s="34"/>
      <c r="C110" s="18" t="s">
        <v>11</v>
      </c>
      <c r="D110" s="18" t="s">
        <v>11</v>
      </c>
      <c r="E110" s="18" t="s">
        <v>11</v>
      </c>
      <c r="F110" s="18" t="s">
        <v>11</v>
      </c>
      <c r="G110" s="18" t="s">
        <v>11</v>
      </c>
      <c r="H110" s="18" t="s">
        <v>11</v>
      </c>
      <c r="I110" s="18" t="s">
        <v>11</v>
      </c>
      <c r="J110" s="18" t="s">
        <v>11</v>
      </c>
      <c r="K110" s="18" t="s">
        <v>11</v>
      </c>
      <c r="L110" s="18" t="s">
        <v>11</v>
      </c>
      <c r="M110" s="18" t="s">
        <v>11</v>
      </c>
      <c r="N110" s="18" t="s">
        <v>11</v>
      </c>
      <c r="O110" s="8" t="s">
        <v>10</v>
      </c>
    </row>
    <row r="111" spans="2:15" ht="14" x14ac:dyDescent="0.15">
      <c r="B111" s="32" t="s">
        <v>15</v>
      </c>
      <c r="C111" s="20" t="s">
        <v>11</v>
      </c>
      <c r="D111" s="20" t="s">
        <v>11</v>
      </c>
      <c r="E111" s="20" t="s">
        <v>11</v>
      </c>
      <c r="F111" s="20" t="s">
        <v>11</v>
      </c>
      <c r="G111" s="20" t="s">
        <v>11</v>
      </c>
      <c r="H111" s="20" t="s">
        <v>11</v>
      </c>
      <c r="I111" s="20" t="s">
        <v>11</v>
      </c>
      <c r="J111" s="20" t="s">
        <v>11</v>
      </c>
      <c r="K111" s="20" t="s">
        <v>11</v>
      </c>
      <c r="L111" s="20" t="s">
        <v>11</v>
      </c>
      <c r="M111" s="20" t="s">
        <v>11</v>
      </c>
      <c r="N111" s="20" t="s">
        <v>11</v>
      </c>
      <c r="O111" s="8" t="s">
        <v>14</v>
      </c>
    </row>
    <row r="112" spans="2:15" ht="24" x14ac:dyDescent="0.15">
      <c r="B112" s="33"/>
      <c r="C112" s="19" t="s">
        <v>11</v>
      </c>
      <c r="D112" s="19" t="s">
        <v>11</v>
      </c>
      <c r="E112" s="19" t="s">
        <v>11</v>
      </c>
      <c r="F112" s="19" t="s">
        <v>11</v>
      </c>
      <c r="G112" s="19" t="s">
        <v>11</v>
      </c>
      <c r="H112" s="19" t="s">
        <v>11</v>
      </c>
      <c r="I112" s="19" t="s">
        <v>11</v>
      </c>
      <c r="J112" s="19" t="s">
        <v>11</v>
      </c>
      <c r="K112" s="19" t="s">
        <v>11</v>
      </c>
      <c r="L112" s="19" t="s">
        <v>11</v>
      </c>
      <c r="M112" s="19" t="s">
        <v>11</v>
      </c>
      <c r="N112" s="19" t="s">
        <v>11</v>
      </c>
      <c r="O112" s="8" t="s">
        <v>13</v>
      </c>
    </row>
    <row r="113" spans="2:15" ht="24" x14ac:dyDescent="0.15">
      <c r="B113" s="33"/>
      <c r="C113" s="19" t="s">
        <v>11</v>
      </c>
      <c r="D113" s="19" t="s">
        <v>11</v>
      </c>
      <c r="E113" s="19" t="s">
        <v>11</v>
      </c>
      <c r="F113" s="19" t="s">
        <v>11</v>
      </c>
      <c r="G113" s="19" t="s">
        <v>11</v>
      </c>
      <c r="H113" s="19" t="s">
        <v>11</v>
      </c>
      <c r="I113" s="19" t="s">
        <v>11</v>
      </c>
      <c r="J113" s="19" t="s">
        <v>11</v>
      </c>
      <c r="K113" s="19" t="s">
        <v>11</v>
      </c>
      <c r="L113" s="19" t="s">
        <v>11</v>
      </c>
      <c r="M113" s="19" t="s">
        <v>11</v>
      </c>
      <c r="N113" s="19" t="s">
        <v>11</v>
      </c>
      <c r="O113" s="8" t="s">
        <v>12</v>
      </c>
    </row>
    <row r="114" spans="2:15" ht="14" x14ac:dyDescent="0.15">
      <c r="B114" s="34"/>
      <c r="C114" s="18" t="s">
        <v>11</v>
      </c>
      <c r="D114" s="18" t="s">
        <v>11</v>
      </c>
      <c r="E114" s="18" t="s">
        <v>11</v>
      </c>
      <c r="F114" s="18" t="s">
        <v>11</v>
      </c>
      <c r="G114" s="18" t="s">
        <v>11</v>
      </c>
      <c r="H114" s="18" t="s">
        <v>11</v>
      </c>
      <c r="I114" s="18" t="s">
        <v>11</v>
      </c>
      <c r="J114" s="18" t="s">
        <v>11</v>
      </c>
      <c r="K114" s="18" t="s">
        <v>11</v>
      </c>
      <c r="L114" s="18" t="s">
        <v>11</v>
      </c>
      <c r="M114" s="18" t="s">
        <v>11</v>
      </c>
      <c r="N114" s="18" t="s">
        <v>11</v>
      </c>
      <c r="O114" s="8" t="s">
        <v>10</v>
      </c>
    </row>
    <row r="115" spans="2:15" ht="14" x14ac:dyDescent="0.15">
      <c r="B115" s="32" t="s">
        <v>0</v>
      </c>
      <c r="C115" s="20" t="s">
        <v>11</v>
      </c>
      <c r="D115" s="20" t="s">
        <v>11</v>
      </c>
      <c r="E115" s="20" t="s">
        <v>11</v>
      </c>
      <c r="F115" s="20" t="s">
        <v>11</v>
      </c>
      <c r="G115" s="20" t="s">
        <v>11</v>
      </c>
      <c r="H115" s="20" t="s">
        <v>11</v>
      </c>
      <c r="I115" s="20" t="s">
        <v>11</v>
      </c>
      <c r="J115" s="20" t="s">
        <v>11</v>
      </c>
      <c r="K115" s="20" t="s">
        <v>11</v>
      </c>
      <c r="L115" s="20" t="s">
        <v>11</v>
      </c>
      <c r="M115" s="20" t="s">
        <v>11</v>
      </c>
      <c r="N115" s="20" t="s">
        <v>11</v>
      </c>
      <c r="O115" s="8" t="s">
        <v>14</v>
      </c>
    </row>
    <row r="116" spans="2:15" ht="24" x14ac:dyDescent="0.15">
      <c r="B116" s="33"/>
      <c r="C116" s="19" t="s">
        <v>11</v>
      </c>
      <c r="D116" s="19" t="s">
        <v>11</v>
      </c>
      <c r="E116" s="19" t="s">
        <v>11</v>
      </c>
      <c r="F116" s="19" t="s">
        <v>11</v>
      </c>
      <c r="G116" s="19" t="s">
        <v>11</v>
      </c>
      <c r="H116" s="19" t="s">
        <v>11</v>
      </c>
      <c r="I116" s="19" t="s">
        <v>11</v>
      </c>
      <c r="J116" s="19" t="s">
        <v>11</v>
      </c>
      <c r="K116" s="19" t="s">
        <v>11</v>
      </c>
      <c r="L116" s="19" t="s">
        <v>11</v>
      </c>
      <c r="M116" s="19" t="s">
        <v>11</v>
      </c>
      <c r="N116" s="19" t="s">
        <v>11</v>
      </c>
      <c r="O116" s="8" t="s">
        <v>13</v>
      </c>
    </row>
    <row r="117" spans="2:15" ht="24" x14ac:dyDescent="0.15">
      <c r="B117" s="33"/>
      <c r="C117" s="19" t="s">
        <v>11</v>
      </c>
      <c r="D117" s="19" t="s">
        <v>11</v>
      </c>
      <c r="E117" s="19" t="s">
        <v>11</v>
      </c>
      <c r="F117" s="19" t="s">
        <v>11</v>
      </c>
      <c r="G117" s="19" t="s">
        <v>11</v>
      </c>
      <c r="H117" s="19" t="s">
        <v>11</v>
      </c>
      <c r="I117" s="19" t="s">
        <v>11</v>
      </c>
      <c r="J117" s="19" t="s">
        <v>11</v>
      </c>
      <c r="K117" s="19" t="s">
        <v>11</v>
      </c>
      <c r="L117" s="19" t="s">
        <v>11</v>
      </c>
      <c r="M117" s="19" t="s">
        <v>11</v>
      </c>
      <c r="N117" s="19" t="s">
        <v>11</v>
      </c>
      <c r="O117" s="8" t="s">
        <v>12</v>
      </c>
    </row>
    <row r="118" spans="2:15" ht="14" x14ac:dyDescent="0.15">
      <c r="B118" s="34"/>
      <c r="C118" s="18" t="s">
        <v>11</v>
      </c>
      <c r="D118" s="18" t="s">
        <v>11</v>
      </c>
      <c r="E118" s="18" t="s">
        <v>11</v>
      </c>
      <c r="F118" s="18" t="s">
        <v>11</v>
      </c>
      <c r="G118" s="18" t="s">
        <v>11</v>
      </c>
      <c r="H118" s="18" t="s">
        <v>11</v>
      </c>
      <c r="I118" s="18" t="s">
        <v>11</v>
      </c>
      <c r="J118" s="18" t="s">
        <v>11</v>
      </c>
      <c r="K118" s="18" t="s">
        <v>11</v>
      </c>
      <c r="L118" s="18" t="s">
        <v>11</v>
      </c>
      <c r="M118" s="18" t="s">
        <v>11</v>
      </c>
      <c r="N118" s="18" t="s">
        <v>11</v>
      </c>
      <c r="O118" s="8" t="s">
        <v>10</v>
      </c>
    </row>
    <row r="119" spans="2:15" ht="14" x14ac:dyDescent="0.15">
      <c r="B119" s="32" t="s">
        <v>1</v>
      </c>
      <c r="C119" s="20" t="s">
        <v>11</v>
      </c>
      <c r="D119" s="20" t="s">
        <v>11</v>
      </c>
      <c r="E119" s="20" t="s">
        <v>11</v>
      </c>
      <c r="F119" s="20" t="s">
        <v>11</v>
      </c>
      <c r="G119" s="20" t="s">
        <v>11</v>
      </c>
      <c r="H119" s="20" t="s">
        <v>11</v>
      </c>
      <c r="I119" s="20" t="s">
        <v>11</v>
      </c>
      <c r="J119" s="20" t="s">
        <v>11</v>
      </c>
      <c r="K119" s="20" t="s">
        <v>11</v>
      </c>
      <c r="L119" s="20" t="s">
        <v>11</v>
      </c>
      <c r="M119" s="20" t="s">
        <v>11</v>
      </c>
      <c r="N119" s="20" t="s">
        <v>11</v>
      </c>
      <c r="O119" s="8" t="s">
        <v>14</v>
      </c>
    </row>
    <row r="120" spans="2:15" ht="24" x14ac:dyDescent="0.15">
      <c r="B120" s="33"/>
      <c r="C120" s="19" t="s">
        <v>11</v>
      </c>
      <c r="D120" s="19" t="s">
        <v>11</v>
      </c>
      <c r="E120" s="19" t="s">
        <v>11</v>
      </c>
      <c r="F120" s="19" t="s">
        <v>11</v>
      </c>
      <c r="G120" s="19" t="s">
        <v>11</v>
      </c>
      <c r="H120" s="19" t="s">
        <v>11</v>
      </c>
      <c r="I120" s="19" t="s">
        <v>11</v>
      </c>
      <c r="J120" s="19" t="s">
        <v>11</v>
      </c>
      <c r="K120" s="19" t="s">
        <v>11</v>
      </c>
      <c r="L120" s="19" t="s">
        <v>11</v>
      </c>
      <c r="M120" s="19" t="s">
        <v>11</v>
      </c>
      <c r="N120" s="19" t="s">
        <v>11</v>
      </c>
      <c r="O120" s="8" t="s">
        <v>13</v>
      </c>
    </row>
    <row r="121" spans="2:15" ht="24" x14ac:dyDescent="0.15">
      <c r="B121" s="33"/>
      <c r="C121" s="19" t="s">
        <v>11</v>
      </c>
      <c r="D121" s="19" t="s">
        <v>11</v>
      </c>
      <c r="E121" s="19" t="s">
        <v>11</v>
      </c>
      <c r="F121" s="19" t="s">
        <v>11</v>
      </c>
      <c r="G121" s="19" t="s">
        <v>11</v>
      </c>
      <c r="H121" s="19" t="s">
        <v>11</v>
      </c>
      <c r="I121" s="19" t="s">
        <v>11</v>
      </c>
      <c r="J121" s="19" t="s">
        <v>11</v>
      </c>
      <c r="K121" s="19" t="s">
        <v>11</v>
      </c>
      <c r="L121" s="19" t="s">
        <v>11</v>
      </c>
      <c r="M121" s="19" t="s">
        <v>11</v>
      </c>
      <c r="N121" s="19" t="s">
        <v>11</v>
      </c>
      <c r="O121" s="8" t="s">
        <v>12</v>
      </c>
    </row>
    <row r="122" spans="2:15" ht="14" x14ac:dyDescent="0.15">
      <c r="B122" s="34"/>
      <c r="C122" s="18" t="s">
        <v>11</v>
      </c>
      <c r="D122" s="18" t="s">
        <v>11</v>
      </c>
      <c r="E122" s="18" t="s">
        <v>11</v>
      </c>
      <c r="F122" s="18" t="s">
        <v>11</v>
      </c>
      <c r="G122" s="18" t="s">
        <v>11</v>
      </c>
      <c r="H122" s="18" t="s">
        <v>11</v>
      </c>
      <c r="I122" s="18" t="s">
        <v>11</v>
      </c>
      <c r="J122" s="18" t="s">
        <v>11</v>
      </c>
      <c r="K122" s="18" t="s">
        <v>11</v>
      </c>
      <c r="L122" s="18" t="s">
        <v>11</v>
      </c>
      <c r="M122" s="18" t="s">
        <v>11</v>
      </c>
      <c r="N122" s="18" t="s">
        <v>11</v>
      </c>
      <c r="O122" s="8" t="s">
        <v>10</v>
      </c>
    </row>
  </sheetData>
  <mergeCells count="9">
    <mergeCell ref="B115:B118"/>
    <mergeCell ref="B119:B122"/>
    <mergeCell ref="I25:K25"/>
    <mergeCell ref="B91:B94"/>
    <mergeCell ref="B95:B98"/>
    <mergeCell ref="B99:B102"/>
    <mergeCell ref="B103:B106"/>
    <mergeCell ref="B107:B110"/>
    <mergeCell ref="B111:B114"/>
  </mergeCells>
  <pageMargins left="0.78740157499999996" right="0.78740157499999996" top="0.984251969" bottom="0.984251969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99F5B-E8B7-5742-B228-C7616628B29E}">
  <dimension ref="A2:CU152"/>
  <sheetViews>
    <sheetView topLeftCell="A88" workbookViewId="0">
      <selection activeCell="Q118" sqref="Q118"/>
    </sheetView>
  </sheetViews>
  <sheetFormatPr baseColWidth="10" defaultColWidth="9.1640625" defaultRowHeight="13" x14ac:dyDescent="0.15"/>
  <cols>
    <col min="1" max="1" width="20.6640625" style="17" customWidth="1"/>
    <col min="2" max="2" width="12.6640625" style="17" customWidth="1"/>
    <col min="3" max="16384" width="9.1640625" style="17"/>
  </cols>
  <sheetData>
    <row r="2" spans="1:2" x14ac:dyDescent="0.15">
      <c r="A2" s="17" t="s">
        <v>145</v>
      </c>
      <c r="B2" s="17" t="s">
        <v>144</v>
      </c>
    </row>
    <row r="4" spans="1:2" x14ac:dyDescent="0.15">
      <c r="A4" s="17" t="s">
        <v>143</v>
      </c>
    </row>
    <row r="5" spans="1:2" x14ac:dyDescent="0.15">
      <c r="A5" s="17" t="s">
        <v>142</v>
      </c>
    </row>
    <row r="6" spans="1:2" x14ac:dyDescent="0.15">
      <c r="A6" s="17" t="s">
        <v>141</v>
      </c>
      <c r="B6" s="17" t="s">
        <v>140</v>
      </c>
    </row>
    <row r="7" spans="1:2" x14ac:dyDescent="0.15">
      <c r="A7" s="17" t="s">
        <v>139</v>
      </c>
      <c r="B7" s="28">
        <v>44088</v>
      </c>
    </row>
    <row r="8" spans="1:2" x14ac:dyDescent="0.15">
      <c r="A8" s="17" t="s">
        <v>120</v>
      </c>
      <c r="B8" s="27">
        <v>0.65777777777777779</v>
      </c>
    </row>
    <row r="9" spans="1:2" x14ac:dyDescent="0.15">
      <c r="A9" s="17" t="s">
        <v>138</v>
      </c>
      <c r="B9" s="17" t="s">
        <v>137</v>
      </c>
    </row>
    <row r="10" spans="1:2" x14ac:dyDescent="0.15">
      <c r="A10" s="17" t="s">
        <v>136</v>
      </c>
      <c r="B10" s="17" t="s">
        <v>135</v>
      </c>
    </row>
    <row r="11" spans="1:2" x14ac:dyDescent="0.15">
      <c r="A11" s="17" t="s">
        <v>134</v>
      </c>
      <c r="B11" s="17" t="s">
        <v>133</v>
      </c>
    </row>
    <row r="13" spans="1:2" ht="14" x14ac:dyDescent="0.15">
      <c r="A13" s="26" t="s">
        <v>132</v>
      </c>
      <c r="B13" s="25"/>
    </row>
    <row r="14" spans="1:2" x14ac:dyDescent="0.15">
      <c r="A14" s="17" t="s">
        <v>131</v>
      </c>
      <c r="B14" s="17" t="s">
        <v>149</v>
      </c>
    </row>
    <row r="15" spans="1:2" x14ac:dyDescent="0.15">
      <c r="A15" s="17" t="s">
        <v>129</v>
      </c>
    </row>
    <row r="16" spans="1:2" x14ac:dyDescent="0.15">
      <c r="A16" s="17" t="s">
        <v>128</v>
      </c>
      <c r="B16" s="17" t="s">
        <v>153</v>
      </c>
    </row>
    <row r="17" spans="1:99" x14ac:dyDescent="0.15">
      <c r="A17" s="17" t="s">
        <v>126</v>
      </c>
      <c r="B17" s="17" t="s">
        <v>125</v>
      </c>
    </row>
    <row r="18" spans="1:99" x14ac:dyDescent="0.15">
      <c r="B18" s="17" t="s">
        <v>152</v>
      </c>
    </row>
    <row r="19" spans="1:99" x14ac:dyDescent="0.15">
      <c r="B19" s="17" t="s">
        <v>123</v>
      </c>
    </row>
    <row r="20" spans="1:99" x14ac:dyDescent="0.15">
      <c r="B20" s="17" t="s">
        <v>122</v>
      </c>
    </row>
    <row r="21" spans="1:99" x14ac:dyDescent="0.15">
      <c r="A21" s="17" t="s">
        <v>121</v>
      </c>
    </row>
    <row r="23" spans="1:99" x14ac:dyDescent="0.15">
      <c r="A23" s="26">
        <v>340</v>
      </c>
      <c r="B23" s="25"/>
    </row>
    <row r="25" spans="1:99" ht="14" x14ac:dyDescent="0.15">
      <c r="B25" s="23" t="s">
        <v>120</v>
      </c>
      <c r="C25" s="23" t="s">
        <v>119</v>
      </c>
      <c r="D25" s="23" t="s">
        <v>148</v>
      </c>
      <c r="E25" s="23" t="s">
        <v>147</v>
      </c>
      <c r="F25" s="23" t="s">
        <v>117</v>
      </c>
      <c r="G25" s="23" t="s">
        <v>116</v>
      </c>
      <c r="H25" s="23" t="s">
        <v>115</v>
      </c>
      <c r="I25" s="23" t="s">
        <v>114</v>
      </c>
      <c r="J25" s="23" t="s">
        <v>113</v>
      </c>
      <c r="K25" s="23" t="s">
        <v>112</v>
      </c>
      <c r="L25" s="30" t="s">
        <v>150</v>
      </c>
      <c r="M25" s="35"/>
      <c r="N25" s="31"/>
      <c r="O25" s="23" t="s">
        <v>108</v>
      </c>
      <c r="P25" s="23" t="s">
        <v>107</v>
      </c>
      <c r="Q25" s="23" t="s">
        <v>106</v>
      </c>
      <c r="R25" s="23" t="s">
        <v>105</v>
      </c>
      <c r="S25" s="23" t="s">
        <v>104</v>
      </c>
      <c r="T25" s="23" t="s">
        <v>103</v>
      </c>
      <c r="U25" s="23" t="s">
        <v>102</v>
      </c>
      <c r="V25" s="23" t="s">
        <v>101</v>
      </c>
      <c r="W25" s="23" t="s">
        <v>100</v>
      </c>
      <c r="X25" s="23" t="s">
        <v>99</v>
      </c>
      <c r="Y25" s="23" t="s">
        <v>98</v>
      </c>
      <c r="Z25" s="23" t="s">
        <v>97</v>
      </c>
      <c r="AA25" s="23" t="s">
        <v>96</v>
      </c>
      <c r="AB25" s="23" t="s">
        <v>95</v>
      </c>
      <c r="AC25" s="23" t="s">
        <v>94</v>
      </c>
      <c r="AD25" s="23" t="s">
        <v>93</v>
      </c>
      <c r="AE25" s="23" t="s">
        <v>92</v>
      </c>
      <c r="AF25" s="23" t="s">
        <v>91</v>
      </c>
      <c r="AG25" s="23" t="s">
        <v>90</v>
      </c>
      <c r="AH25" s="23" t="s">
        <v>89</v>
      </c>
      <c r="AI25" s="23" t="s">
        <v>88</v>
      </c>
      <c r="AJ25" s="23" t="s">
        <v>87</v>
      </c>
      <c r="AK25" s="23" t="s">
        <v>86</v>
      </c>
      <c r="AL25" s="23" t="s">
        <v>85</v>
      </c>
      <c r="AM25" s="23" t="s">
        <v>84</v>
      </c>
      <c r="AN25" s="23" t="s">
        <v>83</v>
      </c>
      <c r="AO25" s="23" t="s">
        <v>82</v>
      </c>
      <c r="AP25" s="23" t="s">
        <v>81</v>
      </c>
      <c r="AQ25" s="23" t="s">
        <v>80</v>
      </c>
      <c r="AR25" s="23" t="s">
        <v>79</v>
      </c>
      <c r="AS25" s="23" t="s">
        <v>78</v>
      </c>
      <c r="AT25" s="23" t="s">
        <v>77</v>
      </c>
      <c r="AU25" s="23" t="s">
        <v>76</v>
      </c>
      <c r="AV25" s="23" t="s">
        <v>75</v>
      </c>
      <c r="AW25" s="23" t="s">
        <v>74</v>
      </c>
      <c r="AX25" s="23" t="s">
        <v>73</v>
      </c>
      <c r="AY25" s="23" t="s">
        <v>72</v>
      </c>
      <c r="AZ25" s="23" t="s">
        <v>71</v>
      </c>
      <c r="BA25" s="23" t="s">
        <v>70</v>
      </c>
      <c r="BB25" s="23" t="s">
        <v>69</v>
      </c>
      <c r="BC25" s="23" t="s">
        <v>68</v>
      </c>
      <c r="BD25" s="23" t="s">
        <v>67</v>
      </c>
      <c r="BE25" s="23" t="s">
        <v>66</v>
      </c>
      <c r="BF25" s="23" t="s">
        <v>65</v>
      </c>
      <c r="BG25" s="23" t="s">
        <v>64</v>
      </c>
      <c r="BH25" s="23" t="s">
        <v>63</v>
      </c>
      <c r="BI25" s="23" t="s">
        <v>62</v>
      </c>
      <c r="BJ25" s="23" t="s">
        <v>61</v>
      </c>
      <c r="BK25" s="23" t="s">
        <v>60</v>
      </c>
      <c r="BL25" s="23" t="s">
        <v>59</v>
      </c>
      <c r="BM25" s="23" t="s">
        <v>58</v>
      </c>
      <c r="BN25" s="23" t="s">
        <v>57</v>
      </c>
      <c r="BO25" s="23" t="s">
        <v>56</v>
      </c>
      <c r="BP25" s="23" t="s">
        <v>55</v>
      </c>
      <c r="BQ25" s="23" t="s">
        <v>54</v>
      </c>
      <c r="BR25" s="23" t="s">
        <v>53</v>
      </c>
      <c r="BS25" s="23" t="s">
        <v>52</v>
      </c>
      <c r="BT25" s="23" t="s">
        <v>51</v>
      </c>
      <c r="BU25" s="23" t="s">
        <v>50</v>
      </c>
      <c r="BV25" s="23" t="s">
        <v>49</v>
      </c>
      <c r="BW25" s="23" t="s">
        <v>48</v>
      </c>
      <c r="BX25" s="23" t="s">
        <v>47</v>
      </c>
      <c r="BY25" s="23" t="s">
        <v>46</v>
      </c>
      <c r="BZ25" s="23" t="s">
        <v>45</v>
      </c>
      <c r="CA25" s="23" t="s">
        <v>44</v>
      </c>
      <c r="CB25" s="23" t="s">
        <v>43</v>
      </c>
      <c r="CC25" s="23" t="s">
        <v>42</v>
      </c>
      <c r="CD25" s="23" t="s">
        <v>41</v>
      </c>
      <c r="CE25" s="23" t="s">
        <v>40</v>
      </c>
      <c r="CF25" s="23" t="s">
        <v>39</v>
      </c>
      <c r="CG25" s="23" t="s">
        <v>38</v>
      </c>
      <c r="CH25" s="23" t="s">
        <v>37</v>
      </c>
      <c r="CI25" s="23" t="s">
        <v>36</v>
      </c>
      <c r="CJ25" s="23" t="s">
        <v>35</v>
      </c>
      <c r="CK25" s="23" t="s">
        <v>34</v>
      </c>
      <c r="CL25" s="23" t="s">
        <v>33</v>
      </c>
      <c r="CM25" s="23" t="s">
        <v>32</v>
      </c>
      <c r="CN25" s="23" t="s">
        <v>31</v>
      </c>
      <c r="CO25" s="23" t="s">
        <v>30</v>
      </c>
      <c r="CP25" s="23" t="s">
        <v>29</v>
      </c>
      <c r="CQ25" s="23" t="s">
        <v>28</v>
      </c>
      <c r="CR25" s="23" t="s">
        <v>27</v>
      </c>
      <c r="CS25" s="23" t="s">
        <v>26</v>
      </c>
      <c r="CT25" s="23" t="s">
        <v>25</v>
      </c>
      <c r="CU25" s="23" t="s">
        <v>24</v>
      </c>
    </row>
    <row r="26" spans="1:99" x14ac:dyDescent="0.15">
      <c r="B26" s="29">
        <v>0</v>
      </c>
      <c r="C26" s="12">
        <v>0</v>
      </c>
      <c r="D26" s="12"/>
      <c r="E26" s="12"/>
      <c r="F26" s="12"/>
      <c r="G26" s="12"/>
      <c r="H26" s="12"/>
      <c r="I26" s="12"/>
      <c r="J26" s="12"/>
      <c r="K26" s="12">
        <v>0</v>
      </c>
      <c r="L26" s="12">
        <v>1.0349999999999999</v>
      </c>
      <c r="M26" s="12">
        <v>0.996</v>
      </c>
      <c r="N26" s="12">
        <v>0.999</v>
      </c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</row>
    <row r="27" spans="1:99" x14ac:dyDescent="0.15">
      <c r="B27" s="29">
        <v>4.6296296296296294E-5</v>
      </c>
      <c r="C27" s="12">
        <v>0</v>
      </c>
      <c r="D27" s="12"/>
      <c r="E27" s="12"/>
      <c r="F27" s="12"/>
      <c r="G27" s="12"/>
      <c r="H27" s="12"/>
      <c r="I27" s="12"/>
      <c r="J27" s="12"/>
      <c r="K27" s="18">
        <v>4</v>
      </c>
      <c r="L27" s="12">
        <v>1.028</v>
      </c>
      <c r="M27" s="12">
        <v>0.99</v>
      </c>
      <c r="N27" s="12">
        <v>0.996</v>
      </c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</row>
    <row r="28" spans="1:99" x14ac:dyDescent="0.15">
      <c r="B28" s="29">
        <v>9.2592592592592588E-5</v>
      </c>
      <c r="C28" s="12">
        <v>0</v>
      </c>
      <c r="D28" s="12"/>
      <c r="E28" s="12"/>
      <c r="F28" s="12"/>
      <c r="G28" s="12"/>
      <c r="H28" s="12"/>
      <c r="I28" s="12"/>
      <c r="J28" s="12"/>
      <c r="K28" s="18">
        <v>8</v>
      </c>
      <c r="L28" s="12">
        <v>1.022</v>
      </c>
      <c r="M28" s="12">
        <v>0.98299999999999998</v>
      </c>
      <c r="N28" s="12">
        <v>0.98599999999999999</v>
      </c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</row>
    <row r="29" spans="1:99" x14ac:dyDescent="0.15">
      <c r="B29" s="29">
        <v>1.3888888888888889E-4</v>
      </c>
      <c r="C29" s="12">
        <v>0</v>
      </c>
      <c r="D29" s="12"/>
      <c r="E29" s="12"/>
      <c r="F29" s="12"/>
      <c r="G29" s="12"/>
      <c r="H29" s="12"/>
      <c r="I29" s="12"/>
      <c r="J29" s="12"/>
      <c r="K29" s="18">
        <v>12</v>
      </c>
      <c r="L29" s="12">
        <v>1.016</v>
      </c>
      <c r="M29" s="12">
        <v>0.97599999999999998</v>
      </c>
      <c r="N29" s="12">
        <v>0.97899999999999998</v>
      </c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</row>
    <row r="30" spans="1:99" x14ac:dyDescent="0.15">
      <c r="B30" s="29">
        <v>1.8518518518518518E-4</v>
      </c>
      <c r="C30" s="12">
        <v>0</v>
      </c>
      <c r="D30" s="12"/>
      <c r="E30" s="12"/>
      <c r="F30" s="12"/>
      <c r="G30" s="12"/>
      <c r="H30" s="12"/>
      <c r="I30" s="12"/>
      <c r="J30" s="12"/>
      <c r="K30" s="18">
        <v>16</v>
      </c>
      <c r="L30" s="12">
        <v>1.01</v>
      </c>
      <c r="M30" s="12">
        <v>0.96899999999999997</v>
      </c>
      <c r="N30" s="12">
        <v>0.97199999999999998</v>
      </c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</row>
    <row r="31" spans="1:99" x14ac:dyDescent="0.15">
      <c r="B31" s="29">
        <v>2.3148148148148146E-4</v>
      </c>
      <c r="C31" s="12">
        <v>0</v>
      </c>
      <c r="D31" s="12"/>
      <c r="E31" s="12"/>
      <c r="F31" s="12"/>
      <c r="G31" s="12"/>
      <c r="H31" s="12"/>
      <c r="I31" s="12"/>
      <c r="J31" s="12"/>
      <c r="K31" s="18">
        <v>20</v>
      </c>
      <c r="L31" s="12">
        <v>1.0029999999999999</v>
      </c>
      <c r="M31" s="12">
        <v>0.96199999999999997</v>
      </c>
      <c r="N31" s="12">
        <v>0.96599999999999997</v>
      </c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</row>
    <row r="32" spans="1:99" x14ac:dyDescent="0.15">
      <c r="B32" s="29">
        <v>2.7777777777777778E-4</v>
      </c>
      <c r="C32" s="12">
        <v>0</v>
      </c>
      <c r="D32" s="12"/>
      <c r="E32" s="12"/>
      <c r="F32" s="12"/>
      <c r="G32" s="12"/>
      <c r="H32" s="12"/>
      <c r="I32" s="12"/>
      <c r="J32" s="12"/>
      <c r="K32" s="18">
        <v>24</v>
      </c>
      <c r="L32" s="12">
        <v>0.997</v>
      </c>
      <c r="M32" s="12">
        <v>0.95499999999999996</v>
      </c>
      <c r="N32" s="12">
        <v>0.95799999999999996</v>
      </c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</row>
    <row r="33" spans="2:99" x14ac:dyDescent="0.15">
      <c r="B33" s="29">
        <v>3.2407407407407406E-4</v>
      </c>
      <c r="C33" s="12">
        <v>0</v>
      </c>
      <c r="D33" s="12"/>
      <c r="E33" s="12"/>
      <c r="F33" s="12"/>
      <c r="G33" s="12"/>
      <c r="H33" s="12"/>
      <c r="I33" s="12"/>
      <c r="J33" s="12"/>
      <c r="K33" s="18">
        <v>28</v>
      </c>
      <c r="L33" s="12">
        <v>0.99</v>
      </c>
      <c r="M33" s="12">
        <v>0.94799999999999995</v>
      </c>
      <c r="N33" s="12">
        <v>0.95099999999999996</v>
      </c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</row>
    <row r="34" spans="2:99" x14ac:dyDescent="0.15">
      <c r="B34" s="29">
        <v>3.7037037037037035E-4</v>
      </c>
      <c r="C34" s="12">
        <v>0</v>
      </c>
      <c r="D34" s="12"/>
      <c r="E34" s="12"/>
      <c r="F34" s="12"/>
      <c r="G34" s="12"/>
      <c r="H34" s="12"/>
      <c r="I34" s="12"/>
      <c r="J34" s="12"/>
      <c r="K34" s="18">
        <v>32</v>
      </c>
      <c r="L34" s="12">
        <v>0.98399999999999999</v>
      </c>
      <c r="M34" s="12">
        <v>0.94099999999999995</v>
      </c>
      <c r="N34" s="12">
        <v>0.94299999999999995</v>
      </c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</row>
    <row r="35" spans="2:99" x14ac:dyDescent="0.15">
      <c r="B35" s="29">
        <v>4.1666666666666669E-4</v>
      </c>
      <c r="C35" s="12">
        <v>0</v>
      </c>
      <c r="D35" s="12"/>
      <c r="E35" s="12"/>
      <c r="F35" s="12"/>
      <c r="G35" s="12"/>
      <c r="H35" s="12"/>
      <c r="I35" s="12"/>
      <c r="J35" s="12"/>
      <c r="K35" s="18">
        <v>36</v>
      </c>
      <c r="L35" s="12">
        <v>0.97699999999999998</v>
      </c>
      <c r="M35" s="12">
        <v>0.93400000000000005</v>
      </c>
      <c r="N35" s="12">
        <v>0.93600000000000005</v>
      </c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</row>
    <row r="36" spans="2:99" x14ac:dyDescent="0.15">
      <c r="B36" s="29">
        <v>4.6296296296296293E-4</v>
      </c>
      <c r="C36" s="12">
        <v>0</v>
      </c>
      <c r="D36" s="12"/>
      <c r="E36" s="12"/>
      <c r="F36" s="12"/>
      <c r="G36" s="12"/>
      <c r="H36" s="12"/>
      <c r="I36" s="12"/>
      <c r="J36" s="12"/>
      <c r="K36" s="18">
        <v>40</v>
      </c>
      <c r="L36" s="12">
        <v>0.97</v>
      </c>
      <c r="M36" s="12">
        <v>0.92700000000000005</v>
      </c>
      <c r="N36" s="12">
        <v>0.92800000000000005</v>
      </c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</row>
    <row r="37" spans="2:99" x14ac:dyDescent="0.15">
      <c r="B37" s="29">
        <v>5.0925925925925921E-4</v>
      </c>
      <c r="C37" s="12">
        <v>0</v>
      </c>
      <c r="D37" s="12"/>
      <c r="E37" s="12"/>
      <c r="F37" s="12"/>
      <c r="G37" s="12"/>
      <c r="H37" s="12"/>
      <c r="I37" s="12"/>
      <c r="J37" s="12"/>
      <c r="K37" s="18">
        <v>44</v>
      </c>
      <c r="L37" s="12">
        <v>0.96299999999999997</v>
      </c>
      <c r="M37" s="12">
        <v>0.92</v>
      </c>
      <c r="N37" s="12">
        <v>0.92100000000000004</v>
      </c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2:99" x14ac:dyDescent="0.15">
      <c r="B38" s="29">
        <v>5.5555555555555556E-4</v>
      </c>
      <c r="C38" s="12">
        <v>0</v>
      </c>
      <c r="D38" s="12"/>
      <c r="E38" s="12"/>
      <c r="F38" s="12"/>
      <c r="G38" s="12"/>
      <c r="H38" s="12"/>
      <c r="I38" s="12"/>
      <c r="J38" s="12"/>
      <c r="K38" s="18">
        <v>48</v>
      </c>
      <c r="L38" s="12">
        <v>0.95599999999999996</v>
      </c>
      <c r="M38" s="12">
        <v>0.91200000000000003</v>
      </c>
      <c r="N38" s="12">
        <v>0.91300000000000003</v>
      </c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</row>
    <row r="39" spans="2:99" x14ac:dyDescent="0.15">
      <c r="B39" s="29">
        <v>6.018518518518519E-4</v>
      </c>
      <c r="C39" s="12">
        <v>0</v>
      </c>
      <c r="D39" s="12"/>
      <c r="E39" s="12"/>
      <c r="F39" s="12"/>
      <c r="G39" s="12"/>
      <c r="H39" s="12"/>
      <c r="I39" s="12"/>
      <c r="J39" s="12"/>
      <c r="K39" s="18">
        <v>52</v>
      </c>
      <c r="L39" s="12">
        <v>0.94799999999999995</v>
      </c>
      <c r="M39" s="12">
        <v>0.90500000000000003</v>
      </c>
      <c r="N39" s="12">
        <v>0.90500000000000003</v>
      </c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</row>
    <row r="40" spans="2:99" x14ac:dyDescent="0.15">
      <c r="B40" s="29">
        <v>6.4814814814814813E-4</v>
      </c>
      <c r="C40" s="12">
        <v>0</v>
      </c>
      <c r="D40" s="12"/>
      <c r="E40" s="12"/>
      <c r="F40" s="12"/>
      <c r="G40" s="12"/>
      <c r="H40" s="12"/>
      <c r="I40" s="12"/>
      <c r="J40" s="12"/>
      <c r="K40" s="18">
        <v>56</v>
      </c>
      <c r="L40" s="12">
        <v>0.94199999999999995</v>
      </c>
      <c r="M40" s="12">
        <v>0.89800000000000002</v>
      </c>
      <c r="N40" s="12">
        <v>0.89700000000000002</v>
      </c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</row>
    <row r="41" spans="2:99" x14ac:dyDescent="0.15">
      <c r="B41" s="29">
        <v>6.9444444444444447E-4</v>
      </c>
      <c r="C41" s="12">
        <v>0</v>
      </c>
      <c r="D41" s="12"/>
      <c r="E41" s="12"/>
      <c r="F41" s="12"/>
      <c r="G41" s="12"/>
      <c r="H41" s="12"/>
      <c r="I41" s="12"/>
      <c r="J41" s="12"/>
      <c r="K41" s="18">
        <v>60</v>
      </c>
      <c r="L41" s="12">
        <v>0.93400000000000005</v>
      </c>
      <c r="M41" s="12">
        <v>0.89</v>
      </c>
      <c r="N41" s="12">
        <v>0.89</v>
      </c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</row>
    <row r="42" spans="2:99" x14ac:dyDescent="0.15">
      <c r="B42" s="29">
        <v>7.407407407407407E-4</v>
      </c>
      <c r="C42" s="12">
        <v>0</v>
      </c>
      <c r="D42" s="12"/>
      <c r="E42" s="12"/>
      <c r="F42" s="12"/>
      <c r="G42" s="12"/>
      <c r="H42" s="12"/>
      <c r="I42" s="12"/>
      <c r="J42" s="12"/>
      <c r="K42" s="18">
        <v>64</v>
      </c>
      <c r="L42" s="12">
        <v>0.92700000000000005</v>
      </c>
      <c r="M42" s="12">
        <v>0.88200000000000001</v>
      </c>
      <c r="N42" s="12">
        <v>0.88200000000000001</v>
      </c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</row>
    <row r="43" spans="2:99" x14ac:dyDescent="0.15">
      <c r="B43" s="29">
        <v>7.8703703703703705E-4</v>
      </c>
      <c r="C43" s="12">
        <v>0</v>
      </c>
      <c r="D43" s="12"/>
      <c r="E43" s="12"/>
      <c r="F43" s="12"/>
      <c r="G43" s="12"/>
      <c r="H43" s="12"/>
      <c r="I43" s="12"/>
      <c r="J43" s="12"/>
      <c r="K43" s="18">
        <v>68</v>
      </c>
      <c r="L43" s="12">
        <v>0.92</v>
      </c>
      <c r="M43" s="12">
        <v>0.875</v>
      </c>
      <c r="N43" s="12">
        <v>0.875</v>
      </c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</row>
    <row r="44" spans="2:99" x14ac:dyDescent="0.15">
      <c r="B44" s="29">
        <v>8.3333333333333339E-4</v>
      </c>
      <c r="C44" s="12">
        <v>0</v>
      </c>
      <c r="D44" s="12"/>
      <c r="E44" s="12"/>
      <c r="F44" s="12"/>
      <c r="G44" s="12"/>
      <c r="H44" s="12"/>
      <c r="I44" s="12"/>
      <c r="J44" s="12"/>
      <c r="K44" s="18">
        <v>72</v>
      </c>
      <c r="L44" s="12">
        <v>0.91300000000000003</v>
      </c>
      <c r="M44" s="12">
        <v>0.86799999999999999</v>
      </c>
      <c r="N44" s="12">
        <v>0.86699999999999999</v>
      </c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</row>
    <row r="45" spans="2:99" x14ac:dyDescent="0.15">
      <c r="B45" s="29">
        <v>8.7962962962962962E-4</v>
      </c>
      <c r="C45" s="12">
        <v>0</v>
      </c>
      <c r="D45" s="12"/>
      <c r="E45" s="12"/>
      <c r="F45" s="12"/>
      <c r="G45" s="12"/>
      <c r="H45" s="12"/>
      <c r="I45" s="12"/>
      <c r="J45" s="12"/>
      <c r="K45" s="18">
        <v>76</v>
      </c>
      <c r="L45" s="12">
        <v>0.90500000000000003</v>
      </c>
      <c r="M45" s="12">
        <v>0.86</v>
      </c>
      <c r="N45" s="12">
        <v>0.86</v>
      </c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</row>
    <row r="46" spans="2:99" x14ac:dyDescent="0.15">
      <c r="B46" s="29">
        <v>9.2592592592592585E-4</v>
      </c>
      <c r="C46" s="12">
        <v>0</v>
      </c>
      <c r="D46" s="12"/>
      <c r="E46" s="12"/>
      <c r="F46" s="12"/>
      <c r="G46" s="12"/>
      <c r="H46" s="12"/>
      <c r="I46" s="12"/>
      <c r="J46" s="12"/>
      <c r="K46" s="18">
        <v>80</v>
      </c>
      <c r="L46" s="12">
        <v>0.89900000000000002</v>
      </c>
      <c r="M46" s="12">
        <v>0.85299999999999998</v>
      </c>
      <c r="N46" s="12">
        <v>0.85299999999999998</v>
      </c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</row>
    <row r="47" spans="2:99" x14ac:dyDescent="0.15">
      <c r="B47" s="29">
        <v>9.7222222222222209E-4</v>
      </c>
      <c r="C47" s="12">
        <v>0</v>
      </c>
      <c r="D47" s="12"/>
      <c r="E47" s="12"/>
      <c r="F47" s="12"/>
      <c r="G47" s="12"/>
      <c r="H47" s="12"/>
      <c r="I47" s="12"/>
      <c r="J47" s="12"/>
      <c r="K47" s="18">
        <v>84</v>
      </c>
      <c r="L47" s="12">
        <v>0.89100000000000001</v>
      </c>
      <c r="M47" s="12">
        <v>0.84599999999999997</v>
      </c>
      <c r="N47" s="12">
        <v>0.84499999999999997</v>
      </c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</row>
    <row r="48" spans="2:99" x14ac:dyDescent="0.15">
      <c r="B48" s="29">
        <v>1.0185185185185186E-3</v>
      </c>
      <c r="C48" s="12">
        <v>0</v>
      </c>
      <c r="D48" s="12"/>
      <c r="E48" s="12"/>
      <c r="F48" s="12"/>
      <c r="G48" s="12"/>
      <c r="H48" s="12"/>
      <c r="I48" s="12"/>
      <c r="J48" s="12"/>
      <c r="K48" s="18">
        <v>88</v>
      </c>
      <c r="L48" s="12">
        <v>0.88400000000000001</v>
      </c>
      <c r="M48" s="12">
        <v>0.83799999999999997</v>
      </c>
      <c r="N48" s="12">
        <v>0.83799999999999997</v>
      </c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</row>
    <row r="49" spans="2:99" x14ac:dyDescent="0.15">
      <c r="B49" s="29">
        <v>1.0648148148148147E-3</v>
      </c>
      <c r="C49" s="12">
        <v>0</v>
      </c>
      <c r="D49" s="12"/>
      <c r="E49" s="12"/>
      <c r="F49" s="12"/>
      <c r="G49" s="12"/>
      <c r="H49" s="12"/>
      <c r="I49" s="12"/>
      <c r="J49" s="12"/>
      <c r="K49" s="18">
        <v>92</v>
      </c>
      <c r="L49" s="12">
        <v>0.876</v>
      </c>
      <c r="M49" s="12">
        <v>0.83099999999999996</v>
      </c>
      <c r="N49" s="12">
        <v>0.83099999999999996</v>
      </c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</row>
    <row r="50" spans="2:99" x14ac:dyDescent="0.15">
      <c r="B50" s="29">
        <v>1.1111111111111111E-3</v>
      </c>
      <c r="C50" s="12">
        <v>0</v>
      </c>
      <c r="D50" s="12"/>
      <c r="E50" s="12"/>
      <c r="F50" s="12"/>
      <c r="G50" s="12"/>
      <c r="H50" s="12"/>
      <c r="I50" s="12"/>
      <c r="J50" s="12"/>
      <c r="K50" s="18">
        <v>96</v>
      </c>
      <c r="L50" s="12">
        <v>0.86899999999999999</v>
      </c>
      <c r="M50" s="12">
        <v>0.82299999999999995</v>
      </c>
      <c r="N50" s="12">
        <v>0.82299999999999995</v>
      </c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</row>
    <row r="51" spans="2:99" x14ac:dyDescent="0.15">
      <c r="B51" s="29">
        <v>1.1574074074074073E-3</v>
      </c>
      <c r="C51" s="12">
        <v>0</v>
      </c>
      <c r="D51" s="12"/>
      <c r="E51" s="12"/>
      <c r="F51" s="12"/>
      <c r="G51" s="12"/>
      <c r="H51" s="12"/>
      <c r="I51" s="12"/>
      <c r="J51" s="12"/>
      <c r="K51" s="18">
        <v>100</v>
      </c>
      <c r="L51" s="12">
        <v>0.86199999999999999</v>
      </c>
      <c r="M51" s="12">
        <v>0.81599999999999995</v>
      </c>
      <c r="N51" s="12">
        <v>0.81599999999999995</v>
      </c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</row>
    <row r="52" spans="2:99" x14ac:dyDescent="0.15">
      <c r="B52" s="29">
        <v>1.2037037037037038E-3</v>
      </c>
      <c r="C52" s="12">
        <v>0</v>
      </c>
      <c r="D52" s="12"/>
      <c r="E52" s="12"/>
      <c r="F52" s="12"/>
      <c r="G52" s="12"/>
      <c r="H52" s="12"/>
      <c r="I52" s="12"/>
      <c r="J52" s="12"/>
      <c r="K52" s="18">
        <v>104</v>
      </c>
      <c r="L52" s="12">
        <v>0.85499999999999998</v>
      </c>
      <c r="M52" s="12">
        <v>0.80900000000000005</v>
      </c>
      <c r="N52" s="12">
        <v>0.80800000000000005</v>
      </c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</row>
    <row r="53" spans="2:99" x14ac:dyDescent="0.15">
      <c r="B53" s="29">
        <v>1.25E-3</v>
      </c>
      <c r="C53" s="12">
        <v>0</v>
      </c>
      <c r="D53" s="12"/>
      <c r="E53" s="12"/>
      <c r="F53" s="12"/>
      <c r="G53" s="12"/>
      <c r="H53" s="12"/>
      <c r="I53" s="12"/>
      <c r="J53" s="12"/>
      <c r="K53" s="18">
        <v>108</v>
      </c>
      <c r="L53" s="12">
        <v>0.84799999999999998</v>
      </c>
      <c r="M53" s="12">
        <v>0.80200000000000005</v>
      </c>
      <c r="N53" s="12">
        <v>0.80100000000000005</v>
      </c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</row>
    <row r="54" spans="2:99" x14ac:dyDescent="0.15">
      <c r="B54" s="29">
        <v>1.2962962962962963E-3</v>
      </c>
      <c r="C54" s="12">
        <v>0</v>
      </c>
      <c r="D54" s="12"/>
      <c r="E54" s="12"/>
      <c r="F54" s="12"/>
      <c r="G54" s="12"/>
      <c r="H54" s="12"/>
      <c r="I54" s="12"/>
      <c r="J54" s="12"/>
      <c r="K54" s="18">
        <v>112</v>
      </c>
      <c r="L54" s="12">
        <v>0.84099999999999997</v>
      </c>
      <c r="M54" s="12">
        <v>0.79400000000000004</v>
      </c>
      <c r="N54" s="12">
        <v>0.79400000000000004</v>
      </c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</row>
    <row r="55" spans="2:99" x14ac:dyDescent="0.15">
      <c r="B55" s="29">
        <v>1.3425925925925925E-3</v>
      </c>
      <c r="C55" s="12">
        <v>0</v>
      </c>
      <c r="D55" s="12"/>
      <c r="E55" s="12"/>
      <c r="F55" s="12"/>
      <c r="G55" s="12"/>
      <c r="H55" s="12"/>
      <c r="I55" s="12"/>
      <c r="J55" s="12"/>
      <c r="K55" s="18">
        <v>116</v>
      </c>
      <c r="L55" s="12">
        <v>0.83399999999999996</v>
      </c>
      <c r="M55" s="12">
        <v>0.78700000000000003</v>
      </c>
      <c r="N55" s="12">
        <v>0.78600000000000003</v>
      </c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</row>
    <row r="56" spans="2:99" x14ac:dyDescent="0.15">
      <c r="B56" s="29">
        <v>1.3888888888888889E-3</v>
      </c>
      <c r="C56" s="12">
        <v>0</v>
      </c>
      <c r="D56" s="12"/>
      <c r="E56" s="12"/>
      <c r="F56" s="12"/>
      <c r="G56" s="12"/>
      <c r="H56" s="12"/>
      <c r="I56" s="12"/>
      <c r="J56" s="12"/>
      <c r="K56" s="18">
        <v>120</v>
      </c>
      <c r="L56" s="12">
        <v>0.82699999999999996</v>
      </c>
      <c r="M56" s="12">
        <v>0.78</v>
      </c>
      <c r="N56" s="12">
        <v>0.77900000000000003</v>
      </c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</row>
    <row r="57" spans="2:99" x14ac:dyDescent="0.15">
      <c r="B57" s="29">
        <v>1.4351851851851854E-3</v>
      </c>
      <c r="C57" s="12">
        <v>0</v>
      </c>
      <c r="D57" s="12"/>
      <c r="E57" s="12"/>
      <c r="F57" s="12"/>
      <c r="G57" s="12"/>
      <c r="H57" s="12"/>
      <c r="I57" s="12"/>
      <c r="J57" s="12"/>
      <c r="K57" s="18">
        <v>124</v>
      </c>
      <c r="L57" s="12">
        <v>0.82</v>
      </c>
      <c r="M57" s="12">
        <v>0.77300000000000002</v>
      </c>
      <c r="N57" s="12">
        <v>0.77200000000000002</v>
      </c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</row>
    <row r="58" spans="2:99" x14ac:dyDescent="0.15">
      <c r="B58" s="29">
        <v>1.4814814814814814E-3</v>
      </c>
      <c r="C58" s="12">
        <v>0</v>
      </c>
      <c r="D58" s="12"/>
      <c r="E58" s="12"/>
      <c r="F58" s="12"/>
      <c r="G58" s="12"/>
      <c r="H58" s="12"/>
      <c r="I58" s="12"/>
      <c r="J58" s="12"/>
      <c r="K58" s="18">
        <v>128</v>
      </c>
      <c r="L58" s="12">
        <v>0.81299999999999994</v>
      </c>
      <c r="M58" s="12">
        <v>0.76600000000000001</v>
      </c>
      <c r="N58" s="12">
        <v>0.76500000000000001</v>
      </c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</row>
    <row r="59" spans="2:99" x14ac:dyDescent="0.15">
      <c r="B59" s="29">
        <v>1.5277777777777779E-3</v>
      </c>
      <c r="C59" s="12">
        <v>0</v>
      </c>
      <c r="D59" s="12"/>
      <c r="E59" s="12"/>
      <c r="F59" s="12"/>
      <c r="G59" s="12"/>
      <c r="H59" s="12"/>
      <c r="I59" s="12"/>
      <c r="J59" s="12"/>
      <c r="K59" s="18">
        <v>132</v>
      </c>
      <c r="L59" s="12">
        <v>0.80600000000000005</v>
      </c>
      <c r="M59" s="12">
        <v>0.75900000000000001</v>
      </c>
      <c r="N59" s="12">
        <v>0.75700000000000001</v>
      </c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</row>
    <row r="60" spans="2:99" x14ac:dyDescent="0.15">
      <c r="B60" s="29">
        <v>1.5740740740740741E-3</v>
      </c>
      <c r="C60" s="12">
        <v>0</v>
      </c>
      <c r="D60" s="12"/>
      <c r="E60" s="12"/>
      <c r="F60" s="12"/>
      <c r="G60" s="12"/>
      <c r="H60" s="12"/>
      <c r="I60" s="12"/>
      <c r="J60" s="12"/>
      <c r="K60" s="18">
        <v>136</v>
      </c>
      <c r="L60" s="12">
        <v>0.79900000000000004</v>
      </c>
      <c r="M60" s="12">
        <v>0.752</v>
      </c>
      <c r="N60" s="12">
        <v>0.75</v>
      </c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</row>
    <row r="61" spans="2:99" x14ac:dyDescent="0.15">
      <c r="B61" s="29">
        <v>1.6203703703703703E-3</v>
      </c>
      <c r="C61" s="12">
        <v>0</v>
      </c>
      <c r="D61" s="12"/>
      <c r="E61" s="12"/>
      <c r="F61" s="12"/>
      <c r="G61" s="12"/>
      <c r="H61" s="12"/>
      <c r="I61" s="12"/>
      <c r="J61" s="12"/>
      <c r="K61" s="18">
        <v>140</v>
      </c>
      <c r="L61" s="12">
        <v>0.79200000000000004</v>
      </c>
      <c r="M61" s="12">
        <v>0.745</v>
      </c>
      <c r="N61" s="12">
        <v>0.74299999999999999</v>
      </c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</row>
    <row r="62" spans="2:99" x14ac:dyDescent="0.15">
      <c r="B62" s="29">
        <v>1.6666666666666668E-3</v>
      </c>
      <c r="C62" s="12">
        <v>0</v>
      </c>
      <c r="D62" s="12"/>
      <c r="E62" s="12"/>
      <c r="F62" s="12"/>
      <c r="G62" s="12"/>
      <c r="H62" s="12"/>
      <c r="I62" s="12"/>
      <c r="J62" s="12"/>
      <c r="K62" s="18">
        <v>144</v>
      </c>
      <c r="L62" s="12">
        <v>0.78500000000000003</v>
      </c>
      <c r="M62" s="12">
        <v>0.73799999999999999</v>
      </c>
      <c r="N62" s="12">
        <v>0.73599999999999999</v>
      </c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</row>
    <row r="63" spans="2:99" x14ac:dyDescent="0.15">
      <c r="B63" s="29">
        <v>1.712962962962963E-3</v>
      </c>
      <c r="C63" s="12">
        <v>0</v>
      </c>
      <c r="D63" s="12"/>
      <c r="E63" s="12"/>
      <c r="F63" s="12"/>
      <c r="G63" s="12"/>
      <c r="H63" s="12"/>
      <c r="I63" s="12"/>
      <c r="J63" s="12"/>
      <c r="K63" s="18">
        <v>148</v>
      </c>
      <c r="L63" s="12">
        <v>0.77900000000000003</v>
      </c>
      <c r="M63" s="12">
        <v>0.73199999999999998</v>
      </c>
      <c r="N63" s="12">
        <v>0.72899999999999998</v>
      </c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</row>
    <row r="64" spans="2:99" x14ac:dyDescent="0.15">
      <c r="B64" s="29">
        <v>1.7592592592592592E-3</v>
      </c>
      <c r="C64" s="12">
        <v>0</v>
      </c>
      <c r="D64" s="12"/>
      <c r="E64" s="12"/>
      <c r="F64" s="12"/>
      <c r="G64" s="12"/>
      <c r="H64" s="12"/>
      <c r="I64" s="12"/>
      <c r="J64" s="12"/>
      <c r="K64" s="18">
        <v>152</v>
      </c>
      <c r="L64" s="12">
        <v>0.77200000000000002</v>
      </c>
      <c r="M64" s="12">
        <v>0.72499999999999998</v>
      </c>
      <c r="N64" s="12">
        <v>0.72199999999999998</v>
      </c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</row>
    <row r="65" spans="2:99" x14ac:dyDescent="0.15">
      <c r="B65" s="29">
        <v>1.8055555555555557E-3</v>
      </c>
      <c r="C65" s="12">
        <v>0</v>
      </c>
      <c r="D65" s="12"/>
      <c r="E65" s="12"/>
      <c r="F65" s="12"/>
      <c r="G65" s="12"/>
      <c r="H65" s="12"/>
      <c r="I65" s="12"/>
      <c r="J65" s="12"/>
      <c r="K65" s="18">
        <v>156</v>
      </c>
      <c r="L65" s="12">
        <v>0.76500000000000001</v>
      </c>
      <c r="M65" s="12">
        <v>0.71799999999999997</v>
      </c>
      <c r="N65" s="12">
        <v>0.71499999999999997</v>
      </c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</row>
    <row r="66" spans="2:99" x14ac:dyDescent="0.15">
      <c r="B66" s="29">
        <v>1.8518518518518517E-3</v>
      </c>
      <c r="C66" s="12">
        <v>0</v>
      </c>
      <c r="D66" s="12"/>
      <c r="E66" s="12"/>
      <c r="F66" s="12"/>
      <c r="G66" s="12"/>
      <c r="H66" s="12"/>
      <c r="I66" s="12"/>
      <c r="J66" s="12"/>
      <c r="K66" s="18">
        <v>160</v>
      </c>
      <c r="L66" s="12">
        <v>0.75900000000000001</v>
      </c>
      <c r="M66" s="12">
        <v>0.71099999999999997</v>
      </c>
      <c r="N66" s="12">
        <v>0.70799999999999996</v>
      </c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</row>
    <row r="67" spans="2:99" x14ac:dyDescent="0.15">
      <c r="B67" s="29">
        <v>1.8981481481481482E-3</v>
      </c>
      <c r="C67" s="12">
        <v>0</v>
      </c>
      <c r="D67" s="12"/>
      <c r="E67" s="12"/>
      <c r="F67" s="12"/>
      <c r="G67" s="12"/>
      <c r="H67" s="12"/>
      <c r="I67" s="12"/>
      <c r="J67" s="12"/>
      <c r="K67" s="18">
        <v>164</v>
      </c>
      <c r="L67" s="12">
        <v>0.752</v>
      </c>
      <c r="M67" s="12">
        <v>0.70399999999999996</v>
      </c>
      <c r="N67" s="12">
        <v>0.70099999999999996</v>
      </c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</row>
    <row r="68" spans="2:99" x14ac:dyDescent="0.15">
      <c r="B68" s="29">
        <v>1.9444444444444442E-3</v>
      </c>
      <c r="C68" s="12">
        <v>0</v>
      </c>
      <c r="D68" s="12"/>
      <c r="E68" s="12"/>
      <c r="F68" s="12"/>
      <c r="G68" s="12"/>
      <c r="H68" s="12"/>
      <c r="I68" s="12"/>
      <c r="J68" s="12"/>
      <c r="K68" s="18">
        <v>168</v>
      </c>
      <c r="L68" s="12">
        <v>0.745</v>
      </c>
      <c r="M68" s="12">
        <v>0.69699999999999995</v>
      </c>
      <c r="N68" s="12">
        <v>0.69399999999999995</v>
      </c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</row>
    <row r="69" spans="2:99" x14ac:dyDescent="0.15">
      <c r="B69" s="29">
        <v>1.9907407407407408E-3</v>
      </c>
      <c r="C69" s="12">
        <v>0</v>
      </c>
      <c r="D69" s="12"/>
      <c r="E69" s="12"/>
      <c r="F69" s="12"/>
      <c r="G69" s="12"/>
      <c r="H69" s="12"/>
      <c r="I69" s="12"/>
      <c r="J69" s="12"/>
      <c r="K69" s="18">
        <v>172</v>
      </c>
      <c r="L69" s="12">
        <v>0.73899999999999999</v>
      </c>
      <c r="M69" s="12">
        <v>0.69</v>
      </c>
      <c r="N69" s="12">
        <v>0.68600000000000005</v>
      </c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</row>
    <row r="70" spans="2:99" x14ac:dyDescent="0.15">
      <c r="B70" s="29">
        <v>2.0370370370370373E-3</v>
      </c>
      <c r="C70" s="12">
        <v>0</v>
      </c>
      <c r="D70" s="12"/>
      <c r="E70" s="12"/>
      <c r="F70" s="12"/>
      <c r="G70" s="12"/>
      <c r="H70" s="12"/>
      <c r="I70" s="12"/>
      <c r="J70" s="12"/>
      <c r="K70" s="18">
        <v>176</v>
      </c>
      <c r="L70" s="12">
        <v>0.73199999999999998</v>
      </c>
      <c r="M70" s="12">
        <v>0.68300000000000005</v>
      </c>
      <c r="N70" s="12">
        <v>0.68</v>
      </c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</row>
    <row r="71" spans="2:99" x14ac:dyDescent="0.15">
      <c r="B71" s="29">
        <v>2.0833333333333333E-3</v>
      </c>
      <c r="C71" s="12">
        <v>0</v>
      </c>
      <c r="D71" s="12"/>
      <c r="E71" s="12"/>
      <c r="F71" s="12"/>
      <c r="G71" s="12"/>
      <c r="H71" s="12"/>
      <c r="I71" s="12"/>
      <c r="J71" s="12"/>
      <c r="K71" s="18">
        <v>180</v>
      </c>
      <c r="L71" s="12">
        <v>0.72599999999999998</v>
      </c>
      <c r="M71" s="12">
        <v>0.67700000000000005</v>
      </c>
      <c r="N71" s="12">
        <v>0.67300000000000004</v>
      </c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</row>
    <row r="72" spans="2:99" x14ac:dyDescent="0.15">
      <c r="B72" s="29">
        <v>2.1296296296296298E-3</v>
      </c>
      <c r="C72" s="12">
        <v>0</v>
      </c>
      <c r="D72" s="12"/>
      <c r="E72" s="12"/>
      <c r="F72" s="12"/>
      <c r="G72" s="12"/>
      <c r="H72" s="12"/>
      <c r="I72" s="12"/>
      <c r="J72" s="12"/>
      <c r="K72" s="18">
        <v>184</v>
      </c>
      <c r="L72" s="12">
        <v>0.71899999999999997</v>
      </c>
      <c r="M72" s="12">
        <v>0.67</v>
      </c>
      <c r="N72" s="12">
        <v>0.66600000000000004</v>
      </c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</row>
    <row r="73" spans="2:99" x14ac:dyDescent="0.15">
      <c r="B73" s="29">
        <v>2.1759259259259258E-3</v>
      </c>
      <c r="C73" s="12">
        <v>0</v>
      </c>
      <c r="D73" s="12"/>
      <c r="E73" s="12"/>
      <c r="F73" s="12"/>
      <c r="G73" s="12"/>
      <c r="H73" s="12"/>
      <c r="I73" s="12"/>
      <c r="J73" s="12"/>
      <c r="K73" s="18">
        <v>188</v>
      </c>
      <c r="L73" s="12">
        <v>0.71299999999999997</v>
      </c>
      <c r="M73" s="12">
        <v>0.66400000000000003</v>
      </c>
      <c r="N73" s="12">
        <v>0.66</v>
      </c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</row>
    <row r="74" spans="2:99" x14ac:dyDescent="0.15">
      <c r="B74" s="29">
        <v>2.2222222222222222E-3</v>
      </c>
      <c r="C74" s="12">
        <v>0</v>
      </c>
      <c r="D74" s="12"/>
      <c r="E74" s="12"/>
      <c r="F74" s="12"/>
      <c r="G74" s="12"/>
      <c r="H74" s="12"/>
      <c r="I74" s="12"/>
      <c r="J74" s="12"/>
      <c r="K74" s="18">
        <v>192</v>
      </c>
      <c r="L74" s="12">
        <v>0.70599999999999996</v>
      </c>
      <c r="M74" s="12">
        <v>0.65800000000000003</v>
      </c>
      <c r="N74" s="12">
        <v>0.65300000000000002</v>
      </c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</row>
    <row r="75" spans="2:99" x14ac:dyDescent="0.15">
      <c r="B75" s="29">
        <v>2.2685185185185182E-3</v>
      </c>
      <c r="C75" s="12">
        <v>0</v>
      </c>
      <c r="D75" s="12"/>
      <c r="E75" s="12"/>
      <c r="F75" s="12"/>
      <c r="G75" s="12"/>
      <c r="H75" s="12"/>
      <c r="I75" s="12"/>
      <c r="J75" s="12"/>
      <c r="K75" s="18">
        <v>196</v>
      </c>
      <c r="L75" s="12">
        <v>0.7</v>
      </c>
      <c r="M75" s="12">
        <v>0.65100000000000002</v>
      </c>
      <c r="N75" s="12">
        <v>0.64700000000000002</v>
      </c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</row>
    <row r="76" spans="2:99" x14ac:dyDescent="0.15">
      <c r="B76" s="29">
        <v>2.3148148148148151E-3</v>
      </c>
      <c r="C76" s="12">
        <v>0</v>
      </c>
      <c r="D76" s="12"/>
      <c r="E76" s="12"/>
      <c r="F76" s="12"/>
      <c r="G76" s="12"/>
      <c r="H76" s="12"/>
      <c r="I76" s="12"/>
      <c r="J76" s="12"/>
      <c r="K76" s="18">
        <v>200</v>
      </c>
      <c r="L76" s="12">
        <v>0.69399999999999995</v>
      </c>
      <c r="M76" s="12">
        <v>0.64500000000000002</v>
      </c>
      <c r="N76" s="12">
        <v>0.63900000000000001</v>
      </c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</row>
    <row r="77" spans="2:99" x14ac:dyDescent="0.15">
      <c r="B77" s="29">
        <v>2.3611111111111111E-3</v>
      </c>
      <c r="C77" s="12">
        <v>0</v>
      </c>
      <c r="D77" s="12"/>
      <c r="E77" s="12"/>
      <c r="F77" s="12"/>
      <c r="G77" s="12"/>
      <c r="H77" s="12"/>
      <c r="I77" s="12"/>
      <c r="J77" s="12"/>
      <c r="K77" s="18">
        <v>204</v>
      </c>
      <c r="L77" s="12">
        <v>0.68700000000000006</v>
      </c>
      <c r="M77" s="12">
        <v>0.63800000000000001</v>
      </c>
      <c r="N77" s="12">
        <v>0.63300000000000001</v>
      </c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</row>
    <row r="78" spans="2:99" x14ac:dyDescent="0.15">
      <c r="B78" s="29">
        <v>2.4074074074074076E-3</v>
      </c>
      <c r="C78" s="12">
        <v>0</v>
      </c>
      <c r="D78" s="12"/>
      <c r="E78" s="12"/>
      <c r="F78" s="12"/>
      <c r="G78" s="12"/>
      <c r="H78" s="12"/>
      <c r="I78" s="12"/>
      <c r="J78" s="12"/>
      <c r="K78" s="18">
        <v>208</v>
      </c>
      <c r="L78" s="12">
        <v>0.68100000000000005</v>
      </c>
      <c r="M78" s="12">
        <v>0.63300000000000001</v>
      </c>
      <c r="N78" s="12">
        <v>0.627</v>
      </c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</row>
    <row r="79" spans="2:99" x14ac:dyDescent="0.15">
      <c r="B79" s="29">
        <v>2.4537037037037036E-3</v>
      </c>
      <c r="C79" s="12">
        <v>0</v>
      </c>
      <c r="D79" s="12"/>
      <c r="E79" s="12"/>
      <c r="F79" s="12"/>
      <c r="G79" s="12"/>
      <c r="H79" s="12"/>
      <c r="I79" s="12"/>
      <c r="J79" s="12"/>
      <c r="K79" s="18">
        <v>212</v>
      </c>
      <c r="L79" s="12">
        <v>0.67500000000000004</v>
      </c>
      <c r="M79" s="12">
        <v>0.626</v>
      </c>
      <c r="N79" s="12">
        <v>0.62</v>
      </c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</row>
    <row r="80" spans="2:99" x14ac:dyDescent="0.15">
      <c r="B80" s="29">
        <v>2.5000000000000001E-3</v>
      </c>
      <c r="C80" s="12">
        <v>0</v>
      </c>
      <c r="D80" s="12"/>
      <c r="E80" s="12"/>
      <c r="F80" s="12"/>
      <c r="G80" s="12"/>
      <c r="H80" s="12"/>
      <c r="I80" s="12"/>
      <c r="J80" s="12"/>
      <c r="K80" s="18">
        <v>216</v>
      </c>
      <c r="L80" s="12">
        <v>0.66900000000000004</v>
      </c>
      <c r="M80" s="12">
        <v>0.61899999999999999</v>
      </c>
      <c r="N80" s="12">
        <v>0.61399999999999999</v>
      </c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</row>
    <row r="81" spans="2:99" x14ac:dyDescent="0.15">
      <c r="B81" s="29">
        <v>2.5462962962962961E-3</v>
      </c>
      <c r="C81" s="12">
        <v>0</v>
      </c>
      <c r="D81" s="12"/>
      <c r="E81" s="12"/>
      <c r="F81" s="12"/>
      <c r="G81" s="12"/>
      <c r="H81" s="12"/>
      <c r="I81" s="12"/>
      <c r="J81" s="12"/>
      <c r="K81" s="18">
        <v>220</v>
      </c>
      <c r="L81" s="12">
        <v>0.66300000000000003</v>
      </c>
      <c r="M81" s="12">
        <v>0.61299999999999999</v>
      </c>
      <c r="N81" s="12">
        <v>0.60799999999999998</v>
      </c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</row>
    <row r="82" spans="2:99" x14ac:dyDescent="0.15">
      <c r="B82" s="29">
        <v>2.5925925925925925E-3</v>
      </c>
      <c r="C82" s="12">
        <v>0</v>
      </c>
      <c r="D82" s="12"/>
      <c r="E82" s="12"/>
      <c r="F82" s="12"/>
      <c r="G82" s="12"/>
      <c r="H82" s="12"/>
      <c r="I82" s="12"/>
      <c r="J82" s="12"/>
      <c r="K82" s="18">
        <v>224</v>
      </c>
      <c r="L82" s="12">
        <v>0.65700000000000003</v>
      </c>
      <c r="M82" s="12">
        <v>0.60699999999999998</v>
      </c>
      <c r="N82" s="12">
        <v>0.60099999999999998</v>
      </c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</row>
    <row r="83" spans="2:99" x14ac:dyDescent="0.15">
      <c r="B83" s="29">
        <v>2.6388888888888885E-3</v>
      </c>
      <c r="C83" s="12">
        <v>0</v>
      </c>
      <c r="D83" s="12"/>
      <c r="E83" s="12"/>
      <c r="F83" s="12"/>
      <c r="G83" s="12"/>
      <c r="H83" s="12"/>
      <c r="I83" s="12"/>
      <c r="J83" s="12"/>
      <c r="K83" s="18">
        <v>228</v>
      </c>
      <c r="L83" s="12">
        <v>0.65</v>
      </c>
      <c r="M83" s="12">
        <v>0.60099999999999998</v>
      </c>
      <c r="N83" s="12">
        <v>0.59499999999999997</v>
      </c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</row>
    <row r="84" spans="2:99" x14ac:dyDescent="0.15">
      <c r="B84" s="29">
        <v>2.685185185185185E-3</v>
      </c>
      <c r="C84" s="12">
        <v>0</v>
      </c>
      <c r="D84" s="12"/>
      <c r="E84" s="12"/>
      <c r="F84" s="12"/>
      <c r="G84" s="12"/>
      <c r="H84" s="12"/>
      <c r="I84" s="12"/>
      <c r="J84" s="12"/>
      <c r="K84" s="18">
        <v>232</v>
      </c>
      <c r="L84" s="12">
        <v>0.64500000000000002</v>
      </c>
      <c r="M84" s="12">
        <v>0.59599999999999997</v>
      </c>
      <c r="N84" s="12">
        <v>0.58899999999999997</v>
      </c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</row>
    <row r="85" spans="2:99" x14ac:dyDescent="0.15">
      <c r="B85" s="29">
        <v>2.7314814814814819E-3</v>
      </c>
      <c r="C85" s="12">
        <v>0</v>
      </c>
      <c r="D85" s="12"/>
      <c r="E85" s="12"/>
      <c r="F85" s="12"/>
      <c r="G85" s="12"/>
      <c r="H85" s="12"/>
      <c r="I85" s="12"/>
      <c r="J85" s="12"/>
      <c r="K85" s="18">
        <v>236</v>
      </c>
      <c r="L85" s="12">
        <v>0.63900000000000001</v>
      </c>
      <c r="M85" s="12">
        <v>0.59</v>
      </c>
      <c r="N85" s="12">
        <v>0.58299999999999996</v>
      </c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</row>
    <row r="86" spans="2:99" x14ac:dyDescent="0.15">
      <c r="B86" s="29">
        <v>2.7777777777777779E-3</v>
      </c>
      <c r="C86" s="12">
        <v>0</v>
      </c>
      <c r="D86" s="12"/>
      <c r="E86" s="12"/>
      <c r="F86" s="12"/>
      <c r="G86" s="12"/>
      <c r="H86" s="12"/>
      <c r="I86" s="12"/>
      <c r="J86" s="12"/>
      <c r="K86" s="18">
        <v>240</v>
      </c>
      <c r="L86" s="12">
        <v>0.63300000000000001</v>
      </c>
      <c r="M86" s="12">
        <v>0.58399999999999996</v>
      </c>
      <c r="N86" s="12">
        <v>0.57699999999999996</v>
      </c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</row>
    <row r="87" spans="2:99" x14ac:dyDescent="0.15">
      <c r="B87" s="29">
        <v>2.8240740740740739E-3</v>
      </c>
      <c r="C87" s="12">
        <v>0</v>
      </c>
      <c r="D87" s="12"/>
      <c r="E87" s="12"/>
      <c r="F87" s="12"/>
      <c r="G87" s="12"/>
      <c r="H87" s="12"/>
      <c r="I87" s="12"/>
      <c r="J87" s="12"/>
      <c r="K87" s="12"/>
      <c r="L87" s="12">
        <v>0.628</v>
      </c>
      <c r="M87" s="12">
        <v>0.57799999999999996</v>
      </c>
      <c r="N87" s="12">
        <v>0.57099999999999995</v>
      </c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</row>
    <row r="88" spans="2:99" x14ac:dyDescent="0.15">
      <c r="B88" s="29">
        <v>2.8703703703703708E-3</v>
      </c>
      <c r="C88" s="12">
        <v>0</v>
      </c>
      <c r="D88" s="12"/>
      <c r="E88" s="12"/>
      <c r="F88" s="12"/>
      <c r="G88" s="12"/>
      <c r="H88" s="12"/>
      <c r="I88" s="12"/>
      <c r="J88" s="12"/>
      <c r="K88" s="12"/>
      <c r="L88" s="12">
        <v>0.622</v>
      </c>
      <c r="M88" s="12">
        <v>0.57299999999999995</v>
      </c>
      <c r="N88" s="12">
        <v>0.56599999999999995</v>
      </c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</row>
    <row r="89" spans="2:99" x14ac:dyDescent="0.15">
      <c r="B89" s="29">
        <v>2.9166666666666668E-3</v>
      </c>
      <c r="C89" s="12">
        <v>0</v>
      </c>
      <c r="D89" s="12"/>
      <c r="E89" s="12"/>
      <c r="F89" s="12"/>
      <c r="G89" s="12"/>
      <c r="H89" s="12"/>
      <c r="I89" s="12"/>
      <c r="J89" s="12"/>
      <c r="K89" s="12"/>
      <c r="L89" s="12">
        <v>0.61699999999999999</v>
      </c>
      <c r="M89" s="12">
        <v>0.56699999999999995</v>
      </c>
      <c r="N89" s="12">
        <v>0.56000000000000005</v>
      </c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</row>
    <row r="90" spans="2:99" x14ac:dyDescent="0.15">
      <c r="B90" s="29">
        <v>2.9629629629629628E-3</v>
      </c>
      <c r="C90" s="12">
        <v>0</v>
      </c>
      <c r="D90" s="12"/>
      <c r="E90" s="12"/>
      <c r="F90" s="12"/>
      <c r="G90" s="12"/>
      <c r="H90" s="12"/>
      <c r="I90" s="12"/>
      <c r="J90" s="12"/>
      <c r="K90" s="12"/>
      <c r="L90" s="12">
        <v>0.61199999999999999</v>
      </c>
      <c r="M90" s="12">
        <v>0.56200000000000006</v>
      </c>
      <c r="N90" s="12">
        <v>0.55400000000000005</v>
      </c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</row>
    <row r="91" spans="2:99" x14ac:dyDescent="0.15">
      <c r="B91" s="29">
        <v>3.0092592592592588E-3</v>
      </c>
      <c r="C91" s="12">
        <v>0</v>
      </c>
      <c r="D91" s="12"/>
      <c r="E91" s="12"/>
      <c r="F91" s="12"/>
      <c r="G91" s="12"/>
      <c r="H91" s="12"/>
      <c r="I91" s="12"/>
      <c r="J91" s="12"/>
      <c r="K91" s="12"/>
      <c r="L91" s="12">
        <v>0.60599999999999998</v>
      </c>
      <c r="M91" s="12">
        <v>0.55600000000000005</v>
      </c>
      <c r="N91" s="12">
        <v>0.54900000000000004</v>
      </c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</row>
    <row r="92" spans="2:99" x14ac:dyDescent="0.15">
      <c r="B92" s="29">
        <v>3.0555555555555557E-3</v>
      </c>
      <c r="C92" s="12">
        <v>0</v>
      </c>
      <c r="D92" s="12"/>
      <c r="E92" s="12"/>
      <c r="F92" s="12"/>
      <c r="G92" s="12"/>
      <c r="H92" s="12"/>
      <c r="I92" s="12"/>
      <c r="J92" s="12"/>
      <c r="K92" s="12"/>
      <c r="L92" s="12">
        <v>0.60099999999999998</v>
      </c>
      <c r="M92" s="12">
        <v>0.55100000000000005</v>
      </c>
      <c r="N92" s="12">
        <v>0.54300000000000004</v>
      </c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</row>
    <row r="93" spans="2:99" x14ac:dyDescent="0.15">
      <c r="B93" s="29">
        <v>3.1018518518518522E-3</v>
      </c>
      <c r="C93" s="12">
        <v>0</v>
      </c>
      <c r="D93" s="12"/>
      <c r="E93" s="12"/>
      <c r="F93" s="12"/>
      <c r="G93" s="12"/>
      <c r="H93" s="12"/>
      <c r="I93" s="12"/>
      <c r="J93" s="12"/>
      <c r="K93" s="12"/>
      <c r="L93" s="12">
        <v>0.59599999999999997</v>
      </c>
      <c r="M93" s="12">
        <v>0.54600000000000004</v>
      </c>
      <c r="N93" s="12">
        <v>0.53800000000000003</v>
      </c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</row>
    <row r="94" spans="2:99" x14ac:dyDescent="0.15">
      <c r="B94" s="29">
        <v>3.1481481481481482E-3</v>
      </c>
      <c r="C94" s="12">
        <v>0</v>
      </c>
      <c r="D94" s="12"/>
      <c r="E94" s="12"/>
      <c r="F94" s="12"/>
      <c r="G94" s="12"/>
      <c r="H94" s="12"/>
      <c r="I94" s="12"/>
      <c r="J94" s="12"/>
      <c r="K94" s="12"/>
      <c r="L94" s="12">
        <v>0.59099999999999997</v>
      </c>
      <c r="M94" s="12">
        <v>0.54200000000000004</v>
      </c>
      <c r="N94" s="12">
        <v>0.53200000000000003</v>
      </c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</row>
    <row r="95" spans="2:99" x14ac:dyDescent="0.15">
      <c r="B95" s="29">
        <v>3.1944444444444442E-3</v>
      </c>
      <c r="C95" s="12">
        <v>0</v>
      </c>
      <c r="D95" s="12"/>
      <c r="E95" s="12"/>
      <c r="F95" s="12"/>
      <c r="G95" s="12"/>
      <c r="H95" s="12"/>
      <c r="I95" s="12"/>
      <c r="J95" s="12"/>
      <c r="K95" s="12"/>
      <c r="L95" s="12">
        <v>0.58599999999999997</v>
      </c>
      <c r="M95" s="12">
        <v>0.53700000000000003</v>
      </c>
      <c r="N95" s="12">
        <v>0.52700000000000002</v>
      </c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</row>
    <row r="96" spans="2:99" x14ac:dyDescent="0.15">
      <c r="B96" s="29">
        <v>3.2407407407407406E-3</v>
      </c>
      <c r="C96" s="12">
        <v>0</v>
      </c>
      <c r="D96" s="12"/>
      <c r="E96" s="12"/>
      <c r="F96" s="12"/>
      <c r="G96" s="12"/>
      <c r="H96" s="12"/>
      <c r="I96" s="12"/>
      <c r="J96" s="12"/>
      <c r="K96" s="12"/>
      <c r="L96" s="12">
        <v>0.58099999999999996</v>
      </c>
      <c r="M96" s="12">
        <v>0.53200000000000003</v>
      </c>
      <c r="N96" s="12">
        <v>0.52200000000000002</v>
      </c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</row>
    <row r="97" spans="2:99" x14ac:dyDescent="0.15">
      <c r="B97" s="29">
        <v>3.2870370370370367E-3</v>
      </c>
      <c r="C97" s="12">
        <v>0</v>
      </c>
      <c r="D97" s="12"/>
      <c r="E97" s="12"/>
      <c r="F97" s="12"/>
      <c r="G97" s="12"/>
      <c r="H97" s="12"/>
      <c r="I97" s="12"/>
      <c r="J97" s="12"/>
      <c r="K97" s="12"/>
      <c r="L97" s="12">
        <v>0.57699999999999996</v>
      </c>
      <c r="M97" s="12">
        <v>0.52700000000000002</v>
      </c>
      <c r="N97" s="12">
        <v>0.51700000000000002</v>
      </c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</row>
    <row r="98" spans="2:99" x14ac:dyDescent="0.15">
      <c r="B98" s="29">
        <v>3.3333333333333335E-3</v>
      </c>
      <c r="C98" s="12">
        <v>0</v>
      </c>
      <c r="D98" s="12"/>
      <c r="E98" s="12"/>
      <c r="F98" s="12"/>
      <c r="G98" s="12"/>
      <c r="H98" s="12"/>
      <c r="I98" s="12"/>
      <c r="J98" s="12"/>
      <c r="K98" s="12"/>
      <c r="L98" s="12">
        <v>0.57099999999999995</v>
      </c>
      <c r="M98" s="12">
        <v>0.52200000000000002</v>
      </c>
      <c r="N98" s="12">
        <v>0.51200000000000001</v>
      </c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</row>
    <row r="99" spans="2:99" x14ac:dyDescent="0.15">
      <c r="B99" s="29">
        <v>3.37962962962963E-3</v>
      </c>
      <c r="C99" s="12">
        <v>0</v>
      </c>
      <c r="D99" s="12"/>
      <c r="E99" s="12"/>
      <c r="F99" s="12"/>
      <c r="G99" s="12"/>
      <c r="H99" s="12"/>
      <c r="I99" s="12"/>
      <c r="J99" s="12"/>
      <c r="K99" s="12"/>
      <c r="L99" s="12">
        <v>0.56699999999999995</v>
      </c>
      <c r="M99" s="12">
        <v>0.51800000000000002</v>
      </c>
      <c r="N99" s="12">
        <v>0.50700000000000001</v>
      </c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</row>
    <row r="100" spans="2:99" x14ac:dyDescent="0.15">
      <c r="B100" s="29">
        <v>3.425925925925926E-3</v>
      </c>
      <c r="C100" s="12">
        <v>0</v>
      </c>
      <c r="D100" s="12"/>
      <c r="E100" s="12"/>
      <c r="F100" s="12"/>
      <c r="G100" s="12"/>
      <c r="H100" s="12"/>
      <c r="I100" s="12"/>
      <c r="J100" s="12"/>
      <c r="K100" s="12"/>
      <c r="L100" s="12">
        <v>0.56200000000000006</v>
      </c>
      <c r="M100" s="12">
        <v>0.51400000000000001</v>
      </c>
      <c r="N100" s="12">
        <v>0.503</v>
      </c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</row>
    <row r="101" spans="2:99" x14ac:dyDescent="0.15">
      <c r="B101" s="29">
        <v>3.472222222222222E-3</v>
      </c>
      <c r="C101" s="12">
        <v>0</v>
      </c>
      <c r="D101" s="12"/>
      <c r="E101" s="12"/>
      <c r="F101" s="12"/>
      <c r="G101" s="12"/>
      <c r="H101" s="12"/>
      <c r="I101" s="12"/>
      <c r="J101" s="12"/>
      <c r="K101" s="12"/>
      <c r="L101" s="12">
        <v>0.55700000000000005</v>
      </c>
      <c r="M101" s="12">
        <v>0.51</v>
      </c>
      <c r="N101" s="12">
        <v>0.498</v>
      </c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</row>
    <row r="102" spans="2:99" x14ac:dyDescent="0.15">
      <c r="B102" s="29">
        <v>3.5185185185185185E-3</v>
      </c>
      <c r="C102" s="12">
        <v>0</v>
      </c>
      <c r="D102" s="12"/>
      <c r="E102" s="12"/>
      <c r="F102" s="12"/>
      <c r="G102" s="12"/>
      <c r="H102" s="12"/>
      <c r="I102" s="12"/>
      <c r="J102" s="12"/>
      <c r="K102" s="12"/>
      <c r="L102" s="12">
        <v>0.55200000000000005</v>
      </c>
      <c r="M102" s="12">
        <v>0.50600000000000001</v>
      </c>
      <c r="N102" s="12">
        <v>0.49299999999999999</v>
      </c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</row>
    <row r="103" spans="2:99" x14ac:dyDescent="0.15">
      <c r="B103" s="29">
        <v>3.5648148148148154E-3</v>
      </c>
      <c r="C103" s="12">
        <v>0</v>
      </c>
      <c r="D103" s="12"/>
      <c r="E103" s="12"/>
      <c r="F103" s="12"/>
      <c r="G103" s="12"/>
      <c r="H103" s="12"/>
      <c r="I103" s="12"/>
      <c r="J103" s="12"/>
      <c r="K103" s="12"/>
      <c r="L103" s="12">
        <v>0.54700000000000004</v>
      </c>
      <c r="M103" s="12">
        <v>0.502</v>
      </c>
      <c r="N103" s="12">
        <v>0.48899999999999999</v>
      </c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</row>
    <row r="104" spans="2:99" x14ac:dyDescent="0.15">
      <c r="B104" s="29">
        <v>3.6111111111111114E-3</v>
      </c>
      <c r="C104" s="12">
        <v>0</v>
      </c>
      <c r="D104" s="12"/>
      <c r="E104" s="12"/>
      <c r="F104" s="12"/>
      <c r="G104" s="12"/>
      <c r="H104" s="12"/>
      <c r="I104" s="12"/>
      <c r="J104" s="12"/>
      <c r="K104" s="12"/>
      <c r="L104" s="12">
        <v>0.54100000000000004</v>
      </c>
      <c r="M104" s="12">
        <v>0.498</v>
      </c>
      <c r="N104" s="12">
        <v>0.48399999999999999</v>
      </c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</row>
    <row r="105" spans="2:99" x14ac:dyDescent="0.15">
      <c r="B105" s="29">
        <v>3.6574074074074074E-3</v>
      </c>
      <c r="C105" s="12">
        <v>0</v>
      </c>
      <c r="D105" s="12"/>
      <c r="E105" s="12"/>
      <c r="F105" s="12"/>
      <c r="G105" s="12"/>
      <c r="H105" s="12"/>
      <c r="I105" s="12"/>
      <c r="J105" s="12"/>
      <c r="K105" s="12"/>
      <c r="L105" s="12">
        <v>0.53600000000000003</v>
      </c>
      <c r="M105" s="12">
        <v>0.49299999999999999</v>
      </c>
      <c r="N105" s="12">
        <v>0.47899999999999998</v>
      </c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</row>
    <row r="106" spans="2:99" x14ac:dyDescent="0.15">
      <c r="B106" s="29">
        <v>3.7037037037037034E-3</v>
      </c>
      <c r="C106" s="12">
        <v>0</v>
      </c>
      <c r="D106" s="12"/>
      <c r="E106" s="12"/>
      <c r="F106" s="12"/>
      <c r="G106" s="12"/>
      <c r="H106" s="12"/>
      <c r="I106" s="12"/>
      <c r="J106" s="12"/>
      <c r="K106" s="12"/>
      <c r="L106" s="12">
        <v>0.53100000000000003</v>
      </c>
      <c r="M106" s="12">
        <v>0.48899999999999999</v>
      </c>
      <c r="N106" s="12">
        <v>0.47499999999999998</v>
      </c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</row>
    <row r="107" spans="2:99" x14ac:dyDescent="0.15">
      <c r="B107" s="29">
        <v>3.7500000000000003E-3</v>
      </c>
      <c r="C107" s="12">
        <v>0</v>
      </c>
      <c r="D107" s="12"/>
      <c r="E107" s="12"/>
      <c r="F107" s="12"/>
      <c r="G107" s="12"/>
      <c r="H107" s="12"/>
      <c r="I107" s="12"/>
      <c r="J107" s="12"/>
      <c r="K107" s="12"/>
      <c r="L107" s="12">
        <v>0.52700000000000002</v>
      </c>
      <c r="M107" s="12">
        <v>0.48599999999999999</v>
      </c>
      <c r="N107" s="12">
        <v>0.47099999999999997</v>
      </c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</row>
    <row r="108" spans="2:99" x14ac:dyDescent="0.15">
      <c r="B108" s="29">
        <v>3.7962962962962963E-3</v>
      </c>
      <c r="C108" s="12">
        <v>0</v>
      </c>
      <c r="D108" s="12"/>
      <c r="E108" s="12"/>
      <c r="F108" s="12"/>
      <c r="G108" s="12"/>
      <c r="H108" s="12"/>
      <c r="I108" s="12"/>
      <c r="J108" s="12"/>
      <c r="K108" s="12"/>
      <c r="L108" s="12">
        <v>0.52200000000000002</v>
      </c>
      <c r="M108" s="12">
        <v>0.48199999999999998</v>
      </c>
      <c r="N108" s="12">
        <v>0.46600000000000003</v>
      </c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</row>
    <row r="109" spans="2:99" x14ac:dyDescent="0.15">
      <c r="B109" s="29">
        <v>3.8425925925925923E-3</v>
      </c>
      <c r="C109" s="12">
        <v>0</v>
      </c>
      <c r="D109" s="12"/>
      <c r="E109" s="12"/>
      <c r="F109" s="12"/>
      <c r="G109" s="12"/>
      <c r="H109" s="12"/>
      <c r="I109" s="12"/>
      <c r="J109" s="12"/>
      <c r="K109" s="12"/>
      <c r="L109" s="12">
        <v>0.51700000000000002</v>
      </c>
      <c r="M109" s="12">
        <v>0.47799999999999998</v>
      </c>
      <c r="N109" s="12">
        <v>0.46200000000000002</v>
      </c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</row>
    <row r="110" spans="2:99" x14ac:dyDescent="0.15">
      <c r="B110" s="29">
        <v>3.8888888888888883E-3</v>
      </c>
      <c r="C110" s="12">
        <v>0</v>
      </c>
      <c r="D110" s="12"/>
      <c r="E110" s="12"/>
      <c r="F110" s="12"/>
      <c r="G110" s="12"/>
      <c r="H110" s="12"/>
      <c r="I110" s="12"/>
      <c r="J110" s="12"/>
      <c r="K110" s="12"/>
      <c r="L110" s="12">
        <v>0.51300000000000001</v>
      </c>
      <c r="M110" s="12">
        <v>0.47399999999999998</v>
      </c>
      <c r="N110" s="12">
        <v>0.45800000000000002</v>
      </c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</row>
    <row r="111" spans="2:99" x14ac:dyDescent="0.15">
      <c r="B111" s="29">
        <v>3.9351851851851857E-3</v>
      </c>
      <c r="C111" s="12">
        <v>0</v>
      </c>
      <c r="D111" s="12"/>
      <c r="E111" s="12"/>
      <c r="F111" s="12"/>
      <c r="G111" s="12"/>
      <c r="H111" s="12"/>
      <c r="I111" s="12"/>
      <c r="J111" s="12"/>
      <c r="K111" s="12"/>
      <c r="L111" s="12">
        <v>0.50800000000000001</v>
      </c>
      <c r="M111" s="12">
        <v>0.47</v>
      </c>
      <c r="N111" s="12">
        <v>0.45400000000000001</v>
      </c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</row>
    <row r="112" spans="2:99" x14ac:dyDescent="0.15">
      <c r="B112" s="29">
        <v>3.9814814814814817E-3</v>
      </c>
      <c r="C112" s="12">
        <v>0</v>
      </c>
      <c r="D112" s="12"/>
      <c r="E112" s="12"/>
      <c r="F112" s="12"/>
      <c r="G112" s="12"/>
      <c r="H112" s="12"/>
      <c r="I112" s="12"/>
      <c r="J112" s="12"/>
      <c r="K112" s="12"/>
      <c r="L112" s="12">
        <v>0.503</v>
      </c>
      <c r="M112" s="12">
        <v>0.46500000000000002</v>
      </c>
      <c r="N112" s="12">
        <v>0.44900000000000001</v>
      </c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</row>
    <row r="113" spans="1:99" x14ac:dyDescent="0.15">
      <c r="B113" s="29">
        <v>4.0277777777777777E-3</v>
      </c>
      <c r="C113" s="12">
        <v>0</v>
      </c>
      <c r="D113" s="12"/>
      <c r="E113" s="12"/>
      <c r="F113" s="12"/>
      <c r="G113" s="12"/>
      <c r="H113" s="12"/>
      <c r="I113" s="12"/>
      <c r="J113" s="12"/>
      <c r="K113" s="12"/>
      <c r="L113" s="12">
        <v>0.498</v>
      </c>
      <c r="M113" s="12">
        <v>0.46100000000000002</v>
      </c>
      <c r="N113" s="12">
        <v>0.44500000000000001</v>
      </c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</row>
    <row r="114" spans="1:99" x14ac:dyDescent="0.15">
      <c r="B114" s="29">
        <v>4.0740740740740746E-3</v>
      </c>
      <c r="C114" s="12">
        <v>0</v>
      </c>
      <c r="D114" s="12"/>
      <c r="E114" s="12"/>
      <c r="F114" s="12"/>
      <c r="G114" s="12"/>
      <c r="H114" s="12"/>
      <c r="I114" s="12"/>
      <c r="J114" s="12"/>
      <c r="K114" s="12"/>
      <c r="L114" s="12">
        <v>0.49299999999999999</v>
      </c>
      <c r="M114" s="12">
        <v>0.45700000000000002</v>
      </c>
      <c r="N114" s="12">
        <v>0.441</v>
      </c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</row>
    <row r="115" spans="1:99" x14ac:dyDescent="0.15">
      <c r="B115" s="29">
        <v>4.1203703703703706E-3</v>
      </c>
      <c r="C115" s="12">
        <v>0</v>
      </c>
      <c r="D115" s="12"/>
      <c r="E115" s="12"/>
      <c r="F115" s="12"/>
      <c r="G115" s="12"/>
      <c r="H115" s="12"/>
      <c r="I115" s="12"/>
      <c r="J115" s="12"/>
      <c r="K115" s="12"/>
      <c r="L115" s="12">
        <v>0.48899999999999999</v>
      </c>
      <c r="M115" s="12">
        <v>0.45300000000000001</v>
      </c>
      <c r="N115" s="12">
        <v>0.437</v>
      </c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</row>
    <row r="116" spans="1:99" x14ac:dyDescent="0.15">
      <c r="B116" s="29">
        <v>4.1666666666666666E-3</v>
      </c>
      <c r="C116" s="12">
        <v>0</v>
      </c>
      <c r="D116" s="12"/>
      <c r="E116" s="12"/>
      <c r="F116" s="12"/>
      <c r="G116" s="12"/>
      <c r="H116" s="12"/>
      <c r="I116" s="12"/>
      <c r="J116" s="12"/>
      <c r="K116" s="12"/>
      <c r="L116" s="12">
        <v>0.48499999999999999</v>
      </c>
      <c r="M116" s="12">
        <v>0.45</v>
      </c>
      <c r="N116" s="12">
        <v>0.434</v>
      </c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</row>
    <row r="117" spans="1:99" x14ac:dyDescent="0.15">
      <c r="L117" s="17">
        <f>SLOPE(L26:L71,$K$26:$K$71)</f>
        <v>-1.7471785383903792E-3</v>
      </c>
      <c r="M117" s="17">
        <f>SLOPE(M26:M71,$K$26:$K$71)</f>
        <v>-1.796299722479186E-3</v>
      </c>
      <c r="N117" s="17">
        <f>SLOPE(N26:N71,$K$26:$K$71)</f>
        <v>-1.8361547949429537E-3</v>
      </c>
    </row>
    <row r="118" spans="1:99" ht="14" x14ac:dyDescent="0.15">
      <c r="A118" s="26" t="s">
        <v>21</v>
      </c>
      <c r="B118" s="25"/>
      <c r="L118" s="17">
        <f>L117*-1</f>
        <v>1.7471785383903792E-3</v>
      </c>
      <c r="M118" s="17">
        <f>M117*-1</f>
        <v>1.796299722479186E-3</v>
      </c>
      <c r="N118" s="17">
        <f>N117*-1</f>
        <v>1.8361547949429537E-3</v>
      </c>
    </row>
    <row r="120" spans="1:99" x14ac:dyDescent="0.15">
      <c r="B120" s="24"/>
      <c r="C120" s="23">
        <v>1</v>
      </c>
      <c r="D120" s="23">
        <v>2</v>
      </c>
      <c r="E120" s="23">
        <v>3</v>
      </c>
      <c r="F120" s="23">
        <v>4</v>
      </c>
      <c r="G120" s="23">
        <v>5</v>
      </c>
      <c r="H120" s="23">
        <v>6</v>
      </c>
      <c r="I120" s="23">
        <v>7</v>
      </c>
      <c r="J120" s="23">
        <v>8</v>
      </c>
      <c r="K120" s="23">
        <v>9</v>
      </c>
      <c r="L120" s="23">
        <v>10</v>
      </c>
      <c r="M120" s="23">
        <v>11</v>
      </c>
      <c r="N120" s="23">
        <v>12</v>
      </c>
    </row>
    <row r="121" spans="1:99" ht="14" x14ac:dyDescent="0.15">
      <c r="B121" s="32" t="s">
        <v>20</v>
      </c>
      <c r="C121" s="20" t="s">
        <v>11</v>
      </c>
      <c r="D121" s="20" t="s">
        <v>11</v>
      </c>
      <c r="E121" s="20" t="s">
        <v>11</v>
      </c>
      <c r="F121" s="20" t="s">
        <v>11</v>
      </c>
      <c r="G121" s="20" t="s">
        <v>11</v>
      </c>
      <c r="H121" s="20" t="s">
        <v>11</v>
      </c>
      <c r="I121" s="20" t="s">
        <v>11</v>
      </c>
      <c r="J121" s="20" t="s">
        <v>11</v>
      </c>
      <c r="K121" s="20">
        <v>-110.7</v>
      </c>
      <c r="L121" s="20">
        <v>-112.2</v>
      </c>
      <c r="M121" s="20">
        <v>-117.45</v>
      </c>
      <c r="N121" s="20" t="s">
        <v>11</v>
      </c>
      <c r="O121" s="8" t="s">
        <v>14</v>
      </c>
    </row>
    <row r="122" spans="1:99" ht="24" x14ac:dyDescent="0.15">
      <c r="B122" s="33"/>
      <c r="C122" s="19" t="s">
        <v>11</v>
      </c>
      <c r="D122" s="19" t="s">
        <v>11</v>
      </c>
      <c r="E122" s="19" t="s">
        <v>11</v>
      </c>
      <c r="F122" s="19" t="s">
        <v>11</v>
      </c>
      <c r="G122" s="19" t="s">
        <v>11</v>
      </c>
      <c r="H122" s="19" t="s">
        <v>11</v>
      </c>
      <c r="I122" s="19" t="s">
        <v>11</v>
      </c>
      <c r="J122" s="19" t="s">
        <v>11</v>
      </c>
      <c r="K122" s="19">
        <v>1</v>
      </c>
      <c r="L122" s="19">
        <v>1</v>
      </c>
      <c r="M122" s="19">
        <v>1</v>
      </c>
      <c r="N122" s="19" t="s">
        <v>11</v>
      </c>
      <c r="O122" s="8" t="s">
        <v>13</v>
      </c>
    </row>
    <row r="123" spans="1:99" ht="24" x14ac:dyDescent="0.15">
      <c r="B123" s="33"/>
      <c r="C123" s="19" t="s">
        <v>11</v>
      </c>
      <c r="D123" s="19" t="s">
        <v>11</v>
      </c>
      <c r="E123" s="19" t="s">
        <v>11</v>
      </c>
      <c r="F123" s="19" t="s">
        <v>11</v>
      </c>
      <c r="G123" s="19" t="s">
        <v>11</v>
      </c>
      <c r="H123" s="19" t="s">
        <v>11</v>
      </c>
      <c r="I123" s="19" t="s">
        <v>11</v>
      </c>
      <c r="J123" s="19" t="s">
        <v>11</v>
      </c>
      <c r="K123" s="22">
        <v>1.0185185185185186E-3</v>
      </c>
      <c r="L123" s="22">
        <v>7.8703703703703705E-4</v>
      </c>
      <c r="M123" s="22">
        <v>5.5555555555555556E-4</v>
      </c>
      <c r="N123" s="19" t="s">
        <v>11</v>
      </c>
      <c r="O123" s="8" t="s">
        <v>12</v>
      </c>
    </row>
    <row r="124" spans="1:99" ht="14" x14ac:dyDescent="0.15">
      <c r="B124" s="34"/>
      <c r="C124" s="18" t="s">
        <v>11</v>
      </c>
      <c r="D124" s="18" t="s">
        <v>11</v>
      </c>
      <c r="E124" s="18" t="s">
        <v>11</v>
      </c>
      <c r="F124" s="18" t="s">
        <v>11</v>
      </c>
      <c r="G124" s="18" t="s">
        <v>11</v>
      </c>
      <c r="H124" s="18" t="s">
        <v>11</v>
      </c>
      <c r="I124" s="18" t="s">
        <v>11</v>
      </c>
      <c r="J124" s="18" t="s">
        <v>11</v>
      </c>
      <c r="K124" s="21">
        <v>6.9444444444444444E-5</v>
      </c>
      <c r="L124" s="21">
        <v>3.4722222222222222E-5</v>
      </c>
      <c r="M124" s="21">
        <v>4.6296296296296294E-5</v>
      </c>
      <c r="N124" s="18" t="s">
        <v>11</v>
      </c>
      <c r="O124" s="8" t="s">
        <v>10</v>
      </c>
    </row>
    <row r="125" spans="1:99" ht="14" x14ac:dyDescent="0.15">
      <c r="B125" s="32" t="s">
        <v>19</v>
      </c>
      <c r="C125" s="20" t="s">
        <v>11</v>
      </c>
      <c r="D125" s="20" t="s">
        <v>11</v>
      </c>
      <c r="E125" s="20" t="s">
        <v>11</v>
      </c>
      <c r="F125" s="20" t="s">
        <v>11</v>
      </c>
      <c r="G125" s="20" t="s">
        <v>11</v>
      </c>
      <c r="H125" s="20" t="s">
        <v>11</v>
      </c>
      <c r="I125" s="20" t="s">
        <v>11</v>
      </c>
      <c r="J125" s="20" t="s">
        <v>11</v>
      </c>
      <c r="K125" s="20" t="s">
        <v>11</v>
      </c>
      <c r="L125" s="20" t="s">
        <v>11</v>
      </c>
      <c r="M125" s="20" t="s">
        <v>11</v>
      </c>
      <c r="N125" s="20" t="s">
        <v>11</v>
      </c>
      <c r="O125" s="8" t="s">
        <v>14</v>
      </c>
    </row>
    <row r="126" spans="1:99" ht="24" x14ac:dyDescent="0.15">
      <c r="B126" s="33"/>
      <c r="C126" s="19" t="s">
        <v>11</v>
      </c>
      <c r="D126" s="19" t="s">
        <v>11</v>
      </c>
      <c r="E126" s="19" t="s">
        <v>11</v>
      </c>
      <c r="F126" s="19" t="s">
        <v>11</v>
      </c>
      <c r="G126" s="19" t="s">
        <v>11</v>
      </c>
      <c r="H126" s="19" t="s">
        <v>11</v>
      </c>
      <c r="I126" s="19" t="s">
        <v>11</v>
      </c>
      <c r="J126" s="19" t="s">
        <v>11</v>
      </c>
      <c r="K126" s="19" t="s">
        <v>11</v>
      </c>
      <c r="L126" s="19" t="s">
        <v>11</v>
      </c>
      <c r="M126" s="19" t="s">
        <v>11</v>
      </c>
      <c r="N126" s="19" t="s">
        <v>11</v>
      </c>
      <c r="O126" s="8" t="s">
        <v>13</v>
      </c>
    </row>
    <row r="127" spans="1:99" ht="24" x14ac:dyDescent="0.15">
      <c r="B127" s="33"/>
      <c r="C127" s="19" t="s">
        <v>11</v>
      </c>
      <c r="D127" s="19" t="s">
        <v>11</v>
      </c>
      <c r="E127" s="19" t="s">
        <v>11</v>
      </c>
      <c r="F127" s="19" t="s">
        <v>11</v>
      </c>
      <c r="G127" s="19" t="s">
        <v>11</v>
      </c>
      <c r="H127" s="19" t="s">
        <v>11</v>
      </c>
      <c r="I127" s="19" t="s">
        <v>11</v>
      </c>
      <c r="J127" s="19" t="s">
        <v>11</v>
      </c>
      <c r="K127" s="19" t="s">
        <v>11</v>
      </c>
      <c r="L127" s="19" t="s">
        <v>11</v>
      </c>
      <c r="M127" s="19" t="s">
        <v>11</v>
      </c>
      <c r="N127" s="19" t="s">
        <v>11</v>
      </c>
      <c r="O127" s="8" t="s">
        <v>12</v>
      </c>
    </row>
    <row r="128" spans="1:99" ht="14" x14ac:dyDescent="0.15">
      <c r="B128" s="34"/>
      <c r="C128" s="18" t="s">
        <v>11</v>
      </c>
      <c r="D128" s="18" t="s">
        <v>11</v>
      </c>
      <c r="E128" s="18" t="s">
        <v>11</v>
      </c>
      <c r="F128" s="18" t="s">
        <v>11</v>
      </c>
      <c r="G128" s="18" t="s">
        <v>11</v>
      </c>
      <c r="H128" s="18" t="s">
        <v>11</v>
      </c>
      <c r="I128" s="18" t="s">
        <v>11</v>
      </c>
      <c r="J128" s="18" t="s">
        <v>11</v>
      </c>
      <c r="K128" s="18" t="s">
        <v>11</v>
      </c>
      <c r="L128" s="18" t="s">
        <v>11</v>
      </c>
      <c r="M128" s="18" t="s">
        <v>11</v>
      </c>
      <c r="N128" s="18" t="s">
        <v>11</v>
      </c>
      <c r="O128" s="8" t="s">
        <v>10</v>
      </c>
    </row>
    <row r="129" spans="2:15" ht="14" x14ac:dyDescent="0.15">
      <c r="B129" s="32" t="s">
        <v>18</v>
      </c>
      <c r="C129" s="20" t="s">
        <v>11</v>
      </c>
      <c r="D129" s="20" t="s">
        <v>11</v>
      </c>
      <c r="E129" s="20" t="s">
        <v>11</v>
      </c>
      <c r="F129" s="20" t="s">
        <v>11</v>
      </c>
      <c r="G129" s="20" t="s">
        <v>11</v>
      </c>
      <c r="H129" s="20" t="s">
        <v>11</v>
      </c>
      <c r="I129" s="20" t="s">
        <v>11</v>
      </c>
      <c r="J129" s="20" t="s">
        <v>11</v>
      </c>
      <c r="K129" s="20" t="s">
        <v>11</v>
      </c>
      <c r="L129" s="20" t="s">
        <v>11</v>
      </c>
      <c r="M129" s="20" t="s">
        <v>11</v>
      </c>
      <c r="N129" s="20" t="s">
        <v>11</v>
      </c>
      <c r="O129" s="8" t="s">
        <v>14</v>
      </c>
    </row>
    <row r="130" spans="2:15" ht="24" x14ac:dyDescent="0.15">
      <c r="B130" s="33"/>
      <c r="C130" s="19" t="s">
        <v>11</v>
      </c>
      <c r="D130" s="19" t="s">
        <v>11</v>
      </c>
      <c r="E130" s="19" t="s">
        <v>11</v>
      </c>
      <c r="F130" s="19" t="s">
        <v>11</v>
      </c>
      <c r="G130" s="19" t="s">
        <v>11</v>
      </c>
      <c r="H130" s="19" t="s">
        <v>11</v>
      </c>
      <c r="I130" s="19" t="s">
        <v>11</v>
      </c>
      <c r="J130" s="19" t="s">
        <v>11</v>
      </c>
      <c r="K130" s="19" t="s">
        <v>11</v>
      </c>
      <c r="L130" s="19" t="s">
        <v>11</v>
      </c>
      <c r="M130" s="19" t="s">
        <v>11</v>
      </c>
      <c r="N130" s="19" t="s">
        <v>11</v>
      </c>
      <c r="O130" s="8" t="s">
        <v>13</v>
      </c>
    </row>
    <row r="131" spans="2:15" ht="24" x14ac:dyDescent="0.15">
      <c r="B131" s="33"/>
      <c r="C131" s="19" t="s">
        <v>11</v>
      </c>
      <c r="D131" s="19" t="s">
        <v>11</v>
      </c>
      <c r="E131" s="19" t="s">
        <v>11</v>
      </c>
      <c r="F131" s="19" t="s">
        <v>11</v>
      </c>
      <c r="G131" s="19" t="s">
        <v>11</v>
      </c>
      <c r="H131" s="19" t="s">
        <v>11</v>
      </c>
      <c r="I131" s="19" t="s">
        <v>11</v>
      </c>
      <c r="J131" s="19" t="s">
        <v>11</v>
      </c>
      <c r="K131" s="19" t="s">
        <v>11</v>
      </c>
      <c r="L131" s="19" t="s">
        <v>11</v>
      </c>
      <c r="M131" s="19" t="s">
        <v>11</v>
      </c>
      <c r="N131" s="19" t="s">
        <v>11</v>
      </c>
      <c r="O131" s="8" t="s">
        <v>12</v>
      </c>
    </row>
    <row r="132" spans="2:15" ht="14" x14ac:dyDescent="0.15">
      <c r="B132" s="34"/>
      <c r="C132" s="18" t="s">
        <v>11</v>
      </c>
      <c r="D132" s="18" t="s">
        <v>11</v>
      </c>
      <c r="E132" s="18" t="s">
        <v>11</v>
      </c>
      <c r="F132" s="18" t="s">
        <v>11</v>
      </c>
      <c r="G132" s="18" t="s">
        <v>11</v>
      </c>
      <c r="H132" s="18" t="s">
        <v>11</v>
      </c>
      <c r="I132" s="18" t="s">
        <v>11</v>
      </c>
      <c r="J132" s="18" t="s">
        <v>11</v>
      </c>
      <c r="K132" s="18" t="s">
        <v>11</v>
      </c>
      <c r="L132" s="18" t="s">
        <v>11</v>
      </c>
      <c r="M132" s="18" t="s">
        <v>11</v>
      </c>
      <c r="N132" s="18" t="s">
        <v>11</v>
      </c>
      <c r="O132" s="8" t="s">
        <v>10</v>
      </c>
    </row>
    <row r="133" spans="2:15" ht="14" x14ac:dyDescent="0.15">
      <c r="B133" s="32" t="s">
        <v>17</v>
      </c>
      <c r="C133" s="20" t="s">
        <v>11</v>
      </c>
      <c r="D133" s="20" t="s">
        <v>11</v>
      </c>
      <c r="E133" s="20" t="s">
        <v>11</v>
      </c>
      <c r="F133" s="20" t="s">
        <v>11</v>
      </c>
      <c r="G133" s="20" t="s">
        <v>11</v>
      </c>
      <c r="H133" s="20" t="s">
        <v>11</v>
      </c>
      <c r="I133" s="20" t="s">
        <v>11</v>
      </c>
      <c r="J133" s="20" t="s">
        <v>11</v>
      </c>
      <c r="K133" s="20" t="s">
        <v>11</v>
      </c>
      <c r="L133" s="20" t="s">
        <v>11</v>
      </c>
      <c r="M133" s="20" t="s">
        <v>11</v>
      </c>
      <c r="N133" s="20" t="s">
        <v>11</v>
      </c>
      <c r="O133" s="8" t="s">
        <v>14</v>
      </c>
    </row>
    <row r="134" spans="2:15" ht="24" x14ac:dyDescent="0.15">
      <c r="B134" s="33"/>
      <c r="C134" s="19" t="s">
        <v>11</v>
      </c>
      <c r="D134" s="19" t="s">
        <v>11</v>
      </c>
      <c r="E134" s="19" t="s">
        <v>11</v>
      </c>
      <c r="F134" s="19" t="s">
        <v>11</v>
      </c>
      <c r="G134" s="19" t="s">
        <v>11</v>
      </c>
      <c r="H134" s="19" t="s">
        <v>11</v>
      </c>
      <c r="I134" s="19" t="s">
        <v>11</v>
      </c>
      <c r="J134" s="19" t="s">
        <v>11</v>
      </c>
      <c r="K134" s="19" t="s">
        <v>11</v>
      </c>
      <c r="L134" s="19" t="s">
        <v>11</v>
      </c>
      <c r="M134" s="19" t="s">
        <v>11</v>
      </c>
      <c r="N134" s="19" t="s">
        <v>11</v>
      </c>
      <c r="O134" s="8" t="s">
        <v>13</v>
      </c>
    </row>
    <row r="135" spans="2:15" ht="24" x14ac:dyDescent="0.15">
      <c r="B135" s="33"/>
      <c r="C135" s="19" t="s">
        <v>11</v>
      </c>
      <c r="D135" s="19" t="s">
        <v>11</v>
      </c>
      <c r="E135" s="19" t="s">
        <v>11</v>
      </c>
      <c r="F135" s="19" t="s">
        <v>11</v>
      </c>
      <c r="G135" s="19" t="s">
        <v>11</v>
      </c>
      <c r="H135" s="19" t="s">
        <v>11</v>
      </c>
      <c r="I135" s="19" t="s">
        <v>11</v>
      </c>
      <c r="J135" s="19" t="s">
        <v>11</v>
      </c>
      <c r="K135" s="19" t="s">
        <v>11</v>
      </c>
      <c r="L135" s="19" t="s">
        <v>11</v>
      </c>
      <c r="M135" s="19" t="s">
        <v>11</v>
      </c>
      <c r="N135" s="19" t="s">
        <v>11</v>
      </c>
      <c r="O135" s="8" t="s">
        <v>12</v>
      </c>
    </row>
    <row r="136" spans="2:15" ht="14" x14ac:dyDescent="0.15">
      <c r="B136" s="34"/>
      <c r="C136" s="18" t="s">
        <v>11</v>
      </c>
      <c r="D136" s="18" t="s">
        <v>11</v>
      </c>
      <c r="E136" s="18" t="s">
        <v>11</v>
      </c>
      <c r="F136" s="18" t="s">
        <v>11</v>
      </c>
      <c r="G136" s="18" t="s">
        <v>11</v>
      </c>
      <c r="H136" s="18" t="s">
        <v>11</v>
      </c>
      <c r="I136" s="18" t="s">
        <v>11</v>
      </c>
      <c r="J136" s="18" t="s">
        <v>11</v>
      </c>
      <c r="K136" s="18" t="s">
        <v>11</v>
      </c>
      <c r="L136" s="18" t="s">
        <v>11</v>
      </c>
      <c r="M136" s="18" t="s">
        <v>11</v>
      </c>
      <c r="N136" s="18" t="s">
        <v>11</v>
      </c>
      <c r="O136" s="8" t="s">
        <v>10</v>
      </c>
    </row>
    <row r="137" spans="2:15" ht="14" x14ac:dyDescent="0.15">
      <c r="B137" s="32" t="s">
        <v>16</v>
      </c>
      <c r="C137" s="20" t="s">
        <v>11</v>
      </c>
      <c r="D137" s="20" t="s">
        <v>11</v>
      </c>
      <c r="E137" s="20" t="s">
        <v>11</v>
      </c>
      <c r="F137" s="20" t="s">
        <v>11</v>
      </c>
      <c r="G137" s="20" t="s">
        <v>11</v>
      </c>
      <c r="H137" s="20" t="s">
        <v>11</v>
      </c>
      <c r="I137" s="20" t="s">
        <v>11</v>
      </c>
      <c r="J137" s="20" t="s">
        <v>11</v>
      </c>
      <c r="K137" s="20" t="s">
        <v>11</v>
      </c>
      <c r="L137" s="20" t="s">
        <v>11</v>
      </c>
      <c r="M137" s="20" t="s">
        <v>11</v>
      </c>
      <c r="N137" s="20" t="s">
        <v>11</v>
      </c>
      <c r="O137" s="8" t="s">
        <v>14</v>
      </c>
    </row>
    <row r="138" spans="2:15" ht="24" x14ac:dyDescent="0.15">
      <c r="B138" s="33"/>
      <c r="C138" s="19" t="s">
        <v>11</v>
      </c>
      <c r="D138" s="19" t="s">
        <v>11</v>
      </c>
      <c r="E138" s="19" t="s">
        <v>11</v>
      </c>
      <c r="F138" s="19" t="s">
        <v>11</v>
      </c>
      <c r="G138" s="19" t="s">
        <v>11</v>
      </c>
      <c r="H138" s="19" t="s">
        <v>11</v>
      </c>
      <c r="I138" s="19" t="s">
        <v>11</v>
      </c>
      <c r="J138" s="19" t="s">
        <v>11</v>
      </c>
      <c r="K138" s="19" t="s">
        <v>11</v>
      </c>
      <c r="L138" s="19" t="s">
        <v>11</v>
      </c>
      <c r="M138" s="19" t="s">
        <v>11</v>
      </c>
      <c r="N138" s="19" t="s">
        <v>11</v>
      </c>
      <c r="O138" s="8" t="s">
        <v>13</v>
      </c>
    </row>
    <row r="139" spans="2:15" ht="24" x14ac:dyDescent="0.15">
      <c r="B139" s="33"/>
      <c r="C139" s="19" t="s">
        <v>11</v>
      </c>
      <c r="D139" s="19" t="s">
        <v>11</v>
      </c>
      <c r="E139" s="19" t="s">
        <v>11</v>
      </c>
      <c r="F139" s="19" t="s">
        <v>11</v>
      </c>
      <c r="G139" s="19" t="s">
        <v>11</v>
      </c>
      <c r="H139" s="19" t="s">
        <v>11</v>
      </c>
      <c r="I139" s="19" t="s">
        <v>11</v>
      </c>
      <c r="J139" s="19" t="s">
        <v>11</v>
      </c>
      <c r="K139" s="19" t="s">
        <v>11</v>
      </c>
      <c r="L139" s="19" t="s">
        <v>11</v>
      </c>
      <c r="M139" s="19" t="s">
        <v>11</v>
      </c>
      <c r="N139" s="19" t="s">
        <v>11</v>
      </c>
      <c r="O139" s="8" t="s">
        <v>12</v>
      </c>
    </row>
    <row r="140" spans="2:15" ht="14" x14ac:dyDescent="0.15">
      <c r="B140" s="34"/>
      <c r="C140" s="18" t="s">
        <v>11</v>
      </c>
      <c r="D140" s="18" t="s">
        <v>11</v>
      </c>
      <c r="E140" s="18" t="s">
        <v>11</v>
      </c>
      <c r="F140" s="18" t="s">
        <v>11</v>
      </c>
      <c r="G140" s="18" t="s">
        <v>11</v>
      </c>
      <c r="H140" s="18" t="s">
        <v>11</v>
      </c>
      <c r="I140" s="18" t="s">
        <v>11</v>
      </c>
      <c r="J140" s="18" t="s">
        <v>11</v>
      </c>
      <c r="K140" s="18" t="s">
        <v>11</v>
      </c>
      <c r="L140" s="18" t="s">
        <v>11</v>
      </c>
      <c r="M140" s="18" t="s">
        <v>11</v>
      </c>
      <c r="N140" s="18" t="s">
        <v>11</v>
      </c>
      <c r="O140" s="8" t="s">
        <v>10</v>
      </c>
    </row>
    <row r="141" spans="2:15" ht="14" x14ac:dyDescent="0.15">
      <c r="B141" s="32" t="s">
        <v>15</v>
      </c>
      <c r="C141" s="20" t="s">
        <v>11</v>
      </c>
      <c r="D141" s="20" t="s">
        <v>11</v>
      </c>
      <c r="E141" s="20" t="s">
        <v>11</v>
      </c>
      <c r="F141" s="20" t="s">
        <v>11</v>
      </c>
      <c r="G141" s="20" t="s">
        <v>11</v>
      </c>
      <c r="H141" s="20" t="s">
        <v>11</v>
      </c>
      <c r="I141" s="20" t="s">
        <v>11</v>
      </c>
      <c r="J141" s="20" t="s">
        <v>11</v>
      </c>
      <c r="K141" s="20" t="s">
        <v>11</v>
      </c>
      <c r="L141" s="20" t="s">
        <v>11</v>
      </c>
      <c r="M141" s="20" t="s">
        <v>11</v>
      </c>
      <c r="N141" s="20" t="s">
        <v>11</v>
      </c>
      <c r="O141" s="8" t="s">
        <v>14</v>
      </c>
    </row>
    <row r="142" spans="2:15" ht="24" x14ac:dyDescent="0.15">
      <c r="B142" s="33"/>
      <c r="C142" s="19" t="s">
        <v>11</v>
      </c>
      <c r="D142" s="19" t="s">
        <v>11</v>
      </c>
      <c r="E142" s="19" t="s">
        <v>11</v>
      </c>
      <c r="F142" s="19" t="s">
        <v>11</v>
      </c>
      <c r="G142" s="19" t="s">
        <v>11</v>
      </c>
      <c r="H142" s="19" t="s">
        <v>11</v>
      </c>
      <c r="I142" s="19" t="s">
        <v>11</v>
      </c>
      <c r="J142" s="19" t="s">
        <v>11</v>
      </c>
      <c r="K142" s="19" t="s">
        <v>11</v>
      </c>
      <c r="L142" s="19" t="s">
        <v>11</v>
      </c>
      <c r="M142" s="19" t="s">
        <v>11</v>
      </c>
      <c r="N142" s="19" t="s">
        <v>11</v>
      </c>
      <c r="O142" s="8" t="s">
        <v>13</v>
      </c>
    </row>
    <row r="143" spans="2:15" ht="24" x14ac:dyDescent="0.15">
      <c r="B143" s="33"/>
      <c r="C143" s="19" t="s">
        <v>11</v>
      </c>
      <c r="D143" s="19" t="s">
        <v>11</v>
      </c>
      <c r="E143" s="19" t="s">
        <v>11</v>
      </c>
      <c r="F143" s="19" t="s">
        <v>11</v>
      </c>
      <c r="G143" s="19" t="s">
        <v>11</v>
      </c>
      <c r="H143" s="19" t="s">
        <v>11</v>
      </c>
      <c r="I143" s="19" t="s">
        <v>11</v>
      </c>
      <c r="J143" s="19" t="s">
        <v>11</v>
      </c>
      <c r="K143" s="19" t="s">
        <v>11</v>
      </c>
      <c r="L143" s="19" t="s">
        <v>11</v>
      </c>
      <c r="M143" s="19" t="s">
        <v>11</v>
      </c>
      <c r="N143" s="19" t="s">
        <v>11</v>
      </c>
      <c r="O143" s="8" t="s">
        <v>12</v>
      </c>
    </row>
    <row r="144" spans="2:15" ht="14" x14ac:dyDescent="0.15">
      <c r="B144" s="34"/>
      <c r="C144" s="18" t="s">
        <v>11</v>
      </c>
      <c r="D144" s="18" t="s">
        <v>11</v>
      </c>
      <c r="E144" s="18" t="s">
        <v>11</v>
      </c>
      <c r="F144" s="18" t="s">
        <v>11</v>
      </c>
      <c r="G144" s="18" t="s">
        <v>11</v>
      </c>
      <c r="H144" s="18" t="s">
        <v>11</v>
      </c>
      <c r="I144" s="18" t="s">
        <v>11</v>
      </c>
      <c r="J144" s="18" t="s">
        <v>11</v>
      </c>
      <c r="K144" s="18" t="s">
        <v>11</v>
      </c>
      <c r="L144" s="18" t="s">
        <v>11</v>
      </c>
      <c r="M144" s="18" t="s">
        <v>11</v>
      </c>
      <c r="N144" s="18" t="s">
        <v>11</v>
      </c>
      <c r="O144" s="8" t="s">
        <v>10</v>
      </c>
    </row>
    <row r="145" spans="2:15" ht="14" x14ac:dyDescent="0.15">
      <c r="B145" s="32" t="s">
        <v>0</v>
      </c>
      <c r="C145" s="20" t="s">
        <v>11</v>
      </c>
      <c r="D145" s="20" t="s">
        <v>11</v>
      </c>
      <c r="E145" s="20" t="s">
        <v>11</v>
      </c>
      <c r="F145" s="20" t="s">
        <v>11</v>
      </c>
      <c r="G145" s="20" t="s">
        <v>11</v>
      </c>
      <c r="H145" s="20" t="s">
        <v>11</v>
      </c>
      <c r="I145" s="20" t="s">
        <v>11</v>
      </c>
      <c r="J145" s="20" t="s">
        <v>11</v>
      </c>
      <c r="K145" s="20" t="s">
        <v>11</v>
      </c>
      <c r="L145" s="20" t="s">
        <v>11</v>
      </c>
      <c r="M145" s="20" t="s">
        <v>11</v>
      </c>
      <c r="N145" s="20" t="s">
        <v>11</v>
      </c>
      <c r="O145" s="8" t="s">
        <v>14</v>
      </c>
    </row>
    <row r="146" spans="2:15" ht="24" x14ac:dyDescent="0.15">
      <c r="B146" s="33"/>
      <c r="C146" s="19" t="s">
        <v>11</v>
      </c>
      <c r="D146" s="19" t="s">
        <v>11</v>
      </c>
      <c r="E146" s="19" t="s">
        <v>11</v>
      </c>
      <c r="F146" s="19" t="s">
        <v>11</v>
      </c>
      <c r="G146" s="19" t="s">
        <v>11</v>
      </c>
      <c r="H146" s="19" t="s">
        <v>11</v>
      </c>
      <c r="I146" s="19" t="s">
        <v>11</v>
      </c>
      <c r="J146" s="19" t="s">
        <v>11</v>
      </c>
      <c r="K146" s="19" t="s">
        <v>11</v>
      </c>
      <c r="L146" s="19" t="s">
        <v>11</v>
      </c>
      <c r="M146" s="19" t="s">
        <v>11</v>
      </c>
      <c r="N146" s="19" t="s">
        <v>11</v>
      </c>
      <c r="O146" s="8" t="s">
        <v>13</v>
      </c>
    </row>
    <row r="147" spans="2:15" ht="24" x14ac:dyDescent="0.15">
      <c r="B147" s="33"/>
      <c r="C147" s="19" t="s">
        <v>11</v>
      </c>
      <c r="D147" s="19" t="s">
        <v>11</v>
      </c>
      <c r="E147" s="19" t="s">
        <v>11</v>
      </c>
      <c r="F147" s="19" t="s">
        <v>11</v>
      </c>
      <c r="G147" s="19" t="s">
        <v>11</v>
      </c>
      <c r="H147" s="19" t="s">
        <v>11</v>
      </c>
      <c r="I147" s="19" t="s">
        <v>11</v>
      </c>
      <c r="J147" s="19" t="s">
        <v>11</v>
      </c>
      <c r="K147" s="19" t="s">
        <v>11</v>
      </c>
      <c r="L147" s="19" t="s">
        <v>11</v>
      </c>
      <c r="M147" s="19" t="s">
        <v>11</v>
      </c>
      <c r="N147" s="19" t="s">
        <v>11</v>
      </c>
      <c r="O147" s="8" t="s">
        <v>12</v>
      </c>
    </row>
    <row r="148" spans="2:15" ht="14" x14ac:dyDescent="0.15">
      <c r="B148" s="34"/>
      <c r="C148" s="18" t="s">
        <v>11</v>
      </c>
      <c r="D148" s="18" t="s">
        <v>11</v>
      </c>
      <c r="E148" s="18" t="s">
        <v>11</v>
      </c>
      <c r="F148" s="18" t="s">
        <v>11</v>
      </c>
      <c r="G148" s="18" t="s">
        <v>11</v>
      </c>
      <c r="H148" s="18" t="s">
        <v>11</v>
      </c>
      <c r="I148" s="18" t="s">
        <v>11</v>
      </c>
      <c r="J148" s="18" t="s">
        <v>11</v>
      </c>
      <c r="K148" s="18" t="s">
        <v>11</v>
      </c>
      <c r="L148" s="18" t="s">
        <v>11</v>
      </c>
      <c r="M148" s="18" t="s">
        <v>11</v>
      </c>
      <c r="N148" s="18" t="s">
        <v>11</v>
      </c>
      <c r="O148" s="8" t="s">
        <v>10</v>
      </c>
    </row>
    <row r="149" spans="2:15" ht="14" x14ac:dyDescent="0.15">
      <c r="B149" s="32" t="s">
        <v>1</v>
      </c>
      <c r="C149" s="20" t="s">
        <v>11</v>
      </c>
      <c r="D149" s="20" t="s">
        <v>11</v>
      </c>
      <c r="E149" s="20" t="s">
        <v>11</v>
      </c>
      <c r="F149" s="20" t="s">
        <v>11</v>
      </c>
      <c r="G149" s="20" t="s">
        <v>11</v>
      </c>
      <c r="H149" s="20" t="s">
        <v>11</v>
      </c>
      <c r="I149" s="20" t="s">
        <v>11</v>
      </c>
      <c r="J149" s="20" t="s">
        <v>11</v>
      </c>
      <c r="K149" s="20" t="s">
        <v>11</v>
      </c>
      <c r="L149" s="20" t="s">
        <v>11</v>
      </c>
      <c r="M149" s="20" t="s">
        <v>11</v>
      </c>
      <c r="N149" s="20" t="s">
        <v>11</v>
      </c>
      <c r="O149" s="8" t="s">
        <v>14</v>
      </c>
    </row>
    <row r="150" spans="2:15" ht="24" x14ac:dyDescent="0.15">
      <c r="B150" s="33"/>
      <c r="C150" s="19" t="s">
        <v>11</v>
      </c>
      <c r="D150" s="19" t="s">
        <v>11</v>
      </c>
      <c r="E150" s="19" t="s">
        <v>11</v>
      </c>
      <c r="F150" s="19" t="s">
        <v>11</v>
      </c>
      <c r="G150" s="19" t="s">
        <v>11</v>
      </c>
      <c r="H150" s="19" t="s">
        <v>11</v>
      </c>
      <c r="I150" s="19" t="s">
        <v>11</v>
      </c>
      <c r="J150" s="19" t="s">
        <v>11</v>
      </c>
      <c r="K150" s="19" t="s">
        <v>11</v>
      </c>
      <c r="L150" s="19" t="s">
        <v>11</v>
      </c>
      <c r="M150" s="19" t="s">
        <v>11</v>
      </c>
      <c r="N150" s="19" t="s">
        <v>11</v>
      </c>
      <c r="O150" s="8" t="s">
        <v>13</v>
      </c>
    </row>
    <row r="151" spans="2:15" ht="24" x14ac:dyDescent="0.15">
      <c r="B151" s="33"/>
      <c r="C151" s="19" t="s">
        <v>11</v>
      </c>
      <c r="D151" s="19" t="s">
        <v>11</v>
      </c>
      <c r="E151" s="19" t="s">
        <v>11</v>
      </c>
      <c r="F151" s="19" t="s">
        <v>11</v>
      </c>
      <c r="G151" s="19" t="s">
        <v>11</v>
      </c>
      <c r="H151" s="19" t="s">
        <v>11</v>
      </c>
      <c r="I151" s="19" t="s">
        <v>11</v>
      </c>
      <c r="J151" s="19" t="s">
        <v>11</v>
      </c>
      <c r="K151" s="19" t="s">
        <v>11</v>
      </c>
      <c r="L151" s="19" t="s">
        <v>11</v>
      </c>
      <c r="M151" s="19" t="s">
        <v>11</v>
      </c>
      <c r="N151" s="19" t="s">
        <v>11</v>
      </c>
      <c r="O151" s="8" t="s">
        <v>12</v>
      </c>
    </row>
    <row r="152" spans="2:15" ht="14" x14ac:dyDescent="0.15">
      <c r="B152" s="34"/>
      <c r="C152" s="18" t="s">
        <v>11</v>
      </c>
      <c r="D152" s="18" t="s">
        <v>11</v>
      </c>
      <c r="E152" s="18" t="s">
        <v>11</v>
      </c>
      <c r="F152" s="18" t="s">
        <v>11</v>
      </c>
      <c r="G152" s="18" t="s">
        <v>11</v>
      </c>
      <c r="H152" s="18" t="s">
        <v>11</v>
      </c>
      <c r="I152" s="18" t="s">
        <v>11</v>
      </c>
      <c r="J152" s="18" t="s">
        <v>11</v>
      </c>
      <c r="K152" s="18" t="s">
        <v>11</v>
      </c>
      <c r="L152" s="18" t="s">
        <v>11</v>
      </c>
      <c r="M152" s="18" t="s">
        <v>11</v>
      </c>
      <c r="N152" s="18" t="s">
        <v>11</v>
      </c>
      <c r="O152" s="8" t="s">
        <v>10</v>
      </c>
    </row>
  </sheetData>
  <mergeCells count="9">
    <mergeCell ref="B145:B148"/>
    <mergeCell ref="B149:B152"/>
    <mergeCell ref="L25:N25"/>
    <mergeCell ref="B121:B124"/>
    <mergeCell ref="B125:B128"/>
    <mergeCell ref="B129:B132"/>
    <mergeCell ref="B133:B136"/>
    <mergeCell ref="B137:B140"/>
    <mergeCell ref="B141:B144"/>
  </mergeCells>
  <pageMargins left="0.78740157499999996" right="0.78740157499999996" top="0.984251969" bottom="0.984251969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4EE21-9D16-B848-9795-BC4929E69836}">
  <dimension ref="A2:CU152"/>
  <sheetViews>
    <sheetView topLeftCell="A78" workbookViewId="0">
      <selection activeCell="P118" sqref="P118:R118"/>
    </sheetView>
  </sheetViews>
  <sheetFormatPr baseColWidth="10" defaultColWidth="9.1640625" defaultRowHeight="13" x14ac:dyDescent="0.15"/>
  <cols>
    <col min="1" max="1" width="20.6640625" style="17" customWidth="1"/>
    <col min="2" max="2" width="12.6640625" style="17" customWidth="1"/>
    <col min="3" max="16384" width="9.1640625" style="17"/>
  </cols>
  <sheetData>
    <row r="2" spans="1:2" x14ac:dyDescent="0.15">
      <c r="A2" s="17" t="s">
        <v>145</v>
      </c>
      <c r="B2" s="17" t="s">
        <v>144</v>
      </c>
    </row>
    <row r="4" spans="1:2" x14ac:dyDescent="0.15">
      <c r="A4" s="17" t="s">
        <v>143</v>
      </c>
    </row>
    <row r="5" spans="1:2" x14ac:dyDescent="0.15">
      <c r="A5" s="17" t="s">
        <v>142</v>
      </c>
    </row>
    <row r="6" spans="1:2" x14ac:dyDescent="0.15">
      <c r="A6" s="17" t="s">
        <v>141</v>
      </c>
      <c r="B6" s="17" t="s">
        <v>140</v>
      </c>
    </row>
    <row r="7" spans="1:2" x14ac:dyDescent="0.15">
      <c r="A7" s="17" t="s">
        <v>139</v>
      </c>
      <c r="B7" s="28">
        <v>44088</v>
      </c>
    </row>
    <row r="8" spans="1:2" x14ac:dyDescent="0.15">
      <c r="A8" s="17" t="s">
        <v>120</v>
      </c>
      <c r="B8" s="27">
        <v>0.66503472222222226</v>
      </c>
    </row>
    <row r="9" spans="1:2" x14ac:dyDescent="0.15">
      <c r="A9" s="17" t="s">
        <v>138</v>
      </c>
      <c r="B9" s="17" t="s">
        <v>137</v>
      </c>
    </row>
    <row r="10" spans="1:2" x14ac:dyDescent="0.15">
      <c r="A10" s="17" t="s">
        <v>136</v>
      </c>
      <c r="B10" s="17" t="s">
        <v>135</v>
      </c>
    </row>
    <row r="11" spans="1:2" x14ac:dyDescent="0.15">
      <c r="A11" s="17" t="s">
        <v>134</v>
      </c>
      <c r="B11" s="17" t="s">
        <v>133</v>
      </c>
    </row>
    <row r="13" spans="1:2" ht="14" x14ac:dyDescent="0.15">
      <c r="A13" s="26" t="s">
        <v>132</v>
      </c>
      <c r="B13" s="25"/>
    </row>
    <row r="14" spans="1:2" x14ac:dyDescent="0.15">
      <c r="A14" s="17" t="s">
        <v>131</v>
      </c>
      <c r="B14" s="17" t="s">
        <v>149</v>
      </c>
    </row>
    <row r="15" spans="1:2" x14ac:dyDescent="0.15">
      <c r="A15" s="17" t="s">
        <v>129</v>
      </c>
    </row>
    <row r="16" spans="1:2" x14ac:dyDescent="0.15">
      <c r="A16" s="17" t="s">
        <v>128</v>
      </c>
      <c r="B16" s="17" t="s">
        <v>153</v>
      </c>
    </row>
    <row r="17" spans="1:99" x14ac:dyDescent="0.15">
      <c r="A17" s="17" t="s">
        <v>126</v>
      </c>
      <c r="B17" s="17" t="s">
        <v>125</v>
      </c>
    </row>
    <row r="18" spans="1:99" x14ac:dyDescent="0.15">
      <c r="B18" s="17" t="s">
        <v>155</v>
      </c>
    </row>
    <row r="19" spans="1:99" x14ac:dyDescent="0.15">
      <c r="B19" s="17" t="s">
        <v>123</v>
      </c>
    </row>
    <row r="20" spans="1:99" x14ac:dyDescent="0.15">
      <c r="B20" s="17" t="s">
        <v>122</v>
      </c>
    </row>
    <row r="21" spans="1:99" x14ac:dyDescent="0.15">
      <c r="A21" s="17" t="s">
        <v>121</v>
      </c>
    </row>
    <row r="23" spans="1:99" x14ac:dyDescent="0.15">
      <c r="A23" s="26">
        <v>340</v>
      </c>
      <c r="B23" s="25"/>
    </row>
    <row r="25" spans="1:99" ht="14" x14ac:dyDescent="0.15">
      <c r="B25" s="23" t="s">
        <v>120</v>
      </c>
      <c r="C25" s="23" t="s">
        <v>119</v>
      </c>
      <c r="D25" s="23" t="s">
        <v>148</v>
      </c>
      <c r="E25" s="23" t="s">
        <v>147</v>
      </c>
      <c r="F25" s="23" t="s">
        <v>117</v>
      </c>
      <c r="G25" s="23" t="s">
        <v>116</v>
      </c>
      <c r="H25" s="23" t="s">
        <v>115</v>
      </c>
      <c r="I25" s="23" t="s">
        <v>114</v>
      </c>
      <c r="J25" s="23" t="s">
        <v>113</v>
      </c>
      <c r="K25" s="23" t="s">
        <v>112</v>
      </c>
      <c r="L25" s="23" t="s">
        <v>111</v>
      </c>
      <c r="M25" s="23" t="s">
        <v>110</v>
      </c>
      <c r="N25" s="23" t="s">
        <v>109</v>
      </c>
      <c r="O25" s="23" t="s">
        <v>108</v>
      </c>
      <c r="P25" s="30" t="s">
        <v>154</v>
      </c>
      <c r="Q25" s="35"/>
      <c r="R25" s="31"/>
      <c r="S25" s="23" t="s">
        <v>104</v>
      </c>
      <c r="T25" s="23" t="s">
        <v>103</v>
      </c>
      <c r="U25" s="23" t="s">
        <v>102</v>
      </c>
      <c r="V25" s="23" t="s">
        <v>101</v>
      </c>
      <c r="W25" s="23" t="s">
        <v>100</v>
      </c>
      <c r="X25" s="23" t="s">
        <v>99</v>
      </c>
      <c r="Y25" s="23" t="s">
        <v>98</v>
      </c>
      <c r="Z25" s="23" t="s">
        <v>97</v>
      </c>
      <c r="AA25" s="23" t="s">
        <v>96</v>
      </c>
      <c r="AB25" s="23" t="s">
        <v>95</v>
      </c>
      <c r="AC25" s="23" t="s">
        <v>94</v>
      </c>
      <c r="AD25" s="23" t="s">
        <v>93</v>
      </c>
      <c r="AE25" s="23" t="s">
        <v>92</v>
      </c>
      <c r="AF25" s="23" t="s">
        <v>91</v>
      </c>
      <c r="AG25" s="23" t="s">
        <v>90</v>
      </c>
      <c r="AH25" s="23" t="s">
        <v>89</v>
      </c>
      <c r="AI25" s="23" t="s">
        <v>88</v>
      </c>
      <c r="AJ25" s="23" t="s">
        <v>87</v>
      </c>
      <c r="AK25" s="23" t="s">
        <v>86</v>
      </c>
      <c r="AL25" s="23" t="s">
        <v>85</v>
      </c>
      <c r="AM25" s="23" t="s">
        <v>84</v>
      </c>
      <c r="AN25" s="23" t="s">
        <v>83</v>
      </c>
      <c r="AO25" s="23" t="s">
        <v>82</v>
      </c>
      <c r="AP25" s="23" t="s">
        <v>81</v>
      </c>
      <c r="AQ25" s="23" t="s">
        <v>80</v>
      </c>
      <c r="AR25" s="23" t="s">
        <v>79</v>
      </c>
      <c r="AS25" s="23" t="s">
        <v>78</v>
      </c>
      <c r="AT25" s="23" t="s">
        <v>77</v>
      </c>
      <c r="AU25" s="23" t="s">
        <v>76</v>
      </c>
      <c r="AV25" s="23" t="s">
        <v>75</v>
      </c>
      <c r="AW25" s="23" t="s">
        <v>74</v>
      </c>
      <c r="AX25" s="23" t="s">
        <v>73</v>
      </c>
      <c r="AY25" s="23" t="s">
        <v>72</v>
      </c>
      <c r="AZ25" s="23" t="s">
        <v>71</v>
      </c>
      <c r="BA25" s="23" t="s">
        <v>70</v>
      </c>
      <c r="BB25" s="23" t="s">
        <v>69</v>
      </c>
      <c r="BC25" s="23" t="s">
        <v>68</v>
      </c>
      <c r="BD25" s="23" t="s">
        <v>67</v>
      </c>
      <c r="BE25" s="23" t="s">
        <v>66</v>
      </c>
      <c r="BF25" s="23" t="s">
        <v>65</v>
      </c>
      <c r="BG25" s="23" t="s">
        <v>64</v>
      </c>
      <c r="BH25" s="23" t="s">
        <v>63</v>
      </c>
      <c r="BI25" s="23" t="s">
        <v>62</v>
      </c>
      <c r="BJ25" s="23" t="s">
        <v>61</v>
      </c>
      <c r="BK25" s="23" t="s">
        <v>60</v>
      </c>
      <c r="BL25" s="23" t="s">
        <v>59</v>
      </c>
      <c r="BM25" s="23" t="s">
        <v>58</v>
      </c>
      <c r="BN25" s="23" t="s">
        <v>57</v>
      </c>
      <c r="BO25" s="23" t="s">
        <v>56</v>
      </c>
      <c r="BP25" s="23" t="s">
        <v>55</v>
      </c>
      <c r="BQ25" s="23" t="s">
        <v>54</v>
      </c>
      <c r="BR25" s="23" t="s">
        <v>53</v>
      </c>
      <c r="BS25" s="23" t="s">
        <v>52</v>
      </c>
      <c r="BT25" s="23" t="s">
        <v>51</v>
      </c>
      <c r="BU25" s="23" t="s">
        <v>50</v>
      </c>
      <c r="BV25" s="23" t="s">
        <v>49</v>
      </c>
      <c r="BW25" s="23" t="s">
        <v>48</v>
      </c>
      <c r="BX25" s="23" t="s">
        <v>47</v>
      </c>
      <c r="BY25" s="23" t="s">
        <v>46</v>
      </c>
      <c r="BZ25" s="23" t="s">
        <v>45</v>
      </c>
      <c r="CA25" s="23" t="s">
        <v>44</v>
      </c>
      <c r="CB25" s="23" t="s">
        <v>43</v>
      </c>
      <c r="CC25" s="23" t="s">
        <v>42</v>
      </c>
      <c r="CD25" s="23" t="s">
        <v>41</v>
      </c>
      <c r="CE25" s="23" t="s">
        <v>40</v>
      </c>
      <c r="CF25" s="23" t="s">
        <v>39</v>
      </c>
      <c r="CG25" s="23" t="s">
        <v>38</v>
      </c>
      <c r="CH25" s="23" t="s">
        <v>37</v>
      </c>
      <c r="CI25" s="23" t="s">
        <v>36</v>
      </c>
      <c r="CJ25" s="23" t="s">
        <v>35</v>
      </c>
      <c r="CK25" s="23" t="s">
        <v>34</v>
      </c>
      <c r="CL25" s="23" t="s">
        <v>33</v>
      </c>
      <c r="CM25" s="23" t="s">
        <v>32</v>
      </c>
      <c r="CN25" s="23" t="s">
        <v>31</v>
      </c>
      <c r="CO25" s="23" t="s">
        <v>30</v>
      </c>
      <c r="CP25" s="23" t="s">
        <v>29</v>
      </c>
      <c r="CQ25" s="23" t="s">
        <v>28</v>
      </c>
      <c r="CR25" s="23" t="s">
        <v>27</v>
      </c>
      <c r="CS25" s="23" t="s">
        <v>26</v>
      </c>
      <c r="CT25" s="23" t="s">
        <v>25</v>
      </c>
      <c r="CU25" s="23" t="s">
        <v>24</v>
      </c>
    </row>
    <row r="26" spans="1:99" x14ac:dyDescent="0.15">
      <c r="B26" s="29">
        <v>0</v>
      </c>
      <c r="C26" s="12">
        <v>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>
        <v>0</v>
      </c>
      <c r="P26" s="12">
        <v>1.056</v>
      </c>
      <c r="Q26" s="12">
        <v>1.0149999999999999</v>
      </c>
      <c r="R26" s="12">
        <v>1.016</v>
      </c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</row>
    <row r="27" spans="1:99" x14ac:dyDescent="0.15">
      <c r="B27" s="29">
        <v>4.6296296296296294E-5</v>
      </c>
      <c r="C27" s="12">
        <v>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8">
        <v>4</v>
      </c>
      <c r="P27" s="12">
        <v>1.05</v>
      </c>
      <c r="Q27" s="12">
        <v>1.0089999999999999</v>
      </c>
      <c r="R27" s="12">
        <v>1.0109999999999999</v>
      </c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</row>
    <row r="28" spans="1:99" x14ac:dyDescent="0.15">
      <c r="B28" s="29">
        <v>9.2592592592592588E-5</v>
      </c>
      <c r="C28" s="12">
        <v>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8">
        <v>8</v>
      </c>
      <c r="P28" s="12">
        <v>1.0429999999999999</v>
      </c>
      <c r="Q28" s="12">
        <v>1.002</v>
      </c>
      <c r="R28" s="12">
        <v>1.004</v>
      </c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</row>
    <row r="29" spans="1:99" x14ac:dyDescent="0.15">
      <c r="B29" s="29">
        <v>1.3888888888888889E-4</v>
      </c>
      <c r="C29" s="12">
        <v>0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8">
        <v>12</v>
      </c>
      <c r="P29" s="12">
        <v>1.036</v>
      </c>
      <c r="Q29" s="12">
        <v>0.996</v>
      </c>
      <c r="R29" s="12">
        <v>0.998</v>
      </c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</row>
    <row r="30" spans="1:99" x14ac:dyDescent="0.15">
      <c r="B30" s="29">
        <v>1.8518518518518518E-4</v>
      </c>
      <c r="C30" s="12">
        <v>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8">
        <v>16</v>
      </c>
      <c r="P30" s="12">
        <v>1.03</v>
      </c>
      <c r="Q30" s="12">
        <v>0.98899999999999999</v>
      </c>
      <c r="R30" s="12">
        <v>0.99099999999999999</v>
      </c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</row>
    <row r="31" spans="1:99" x14ac:dyDescent="0.15">
      <c r="B31" s="29">
        <v>2.3148148148148146E-4</v>
      </c>
      <c r="C31" s="12">
        <v>0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8">
        <v>20</v>
      </c>
      <c r="P31" s="12">
        <v>1.0249999999999999</v>
      </c>
      <c r="Q31" s="12">
        <v>0.98299999999999998</v>
      </c>
      <c r="R31" s="12">
        <v>0.98399999999999999</v>
      </c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</row>
    <row r="32" spans="1:99" x14ac:dyDescent="0.15">
      <c r="B32" s="29">
        <v>2.7777777777777778E-4</v>
      </c>
      <c r="C32" s="12">
        <v>0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8">
        <v>24</v>
      </c>
      <c r="P32" s="12">
        <v>1.0189999999999999</v>
      </c>
      <c r="Q32" s="12">
        <v>0.97599999999999998</v>
      </c>
      <c r="R32" s="12">
        <v>0.97799999999999998</v>
      </c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</row>
    <row r="33" spans="2:99" x14ac:dyDescent="0.15">
      <c r="B33" s="29">
        <v>3.2407407407407406E-4</v>
      </c>
      <c r="C33" s="12">
        <v>0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8">
        <v>28</v>
      </c>
      <c r="P33" s="12">
        <v>1.0129999999999999</v>
      </c>
      <c r="Q33" s="12">
        <v>0.97</v>
      </c>
      <c r="R33" s="12">
        <v>0.97099999999999997</v>
      </c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</row>
    <row r="34" spans="2:99" x14ac:dyDescent="0.15">
      <c r="B34" s="29">
        <v>3.7037037037037035E-4</v>
      </c>
      <c r="C34" s="12">
        <v>0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8">
        <v>32</v>
      </c>
      <c r="P34" s="12">
        <v>1.008</v>
      </c>
      <c r="Q34" s="12">
        <v>0.96299999999999997</v>
      </c>
      <c r="R34" s="12">
        <v>0.96399999999999997</v>
      </c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</row>
    <row r="35" spans="2:99" x14ac:dyDescent="0.15">
      <c r="B35" s="29">
        <v>4.1666666666666669E-4</v>
      </c>
      <c r="C35" s="12">
        <v>0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8">
        <v>36</v>
      </c>
      <c r="P35" s="12">
        <v>1.002</v>
      </c>
      <c r="Q35" s="12">
        <v>0.95599999999999996</v>
      </c>
      <c r="R35" s="12">
        <v>0.95799999999999996</v>
      </c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</row>
    <row r="36" spans="2:99" x14ac:dyDescent="0.15">
      <c r="B36" s="29">
        <v>4.6296296296296293E-4</v>
      </c>
      <c r="C36" s="12">
        <v>0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8">
        <v>40</v>
      </c>
      <c r="P36" s="12">
        <v>0.996</v>
      </c>
      <c r="Q36" s="12">
        <v>0.95</v>
      </c>
      <c r="R36" s="12">
        <v>0.95099999999999996</v>
      </c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</row>
    <row r="37" spans="2:99" x14ac:dyDescent="0.15">
      <c r="B37" s="29">
        <v>5.0925925925925921E-4</v>
      </c>
      <c r="C37" s="12">
        <v>0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8">
        <v>44</v>
      </c>
      <c r="P37" s="12">
        <v>0.99</v>
      </c>
      <c r="Q37" s="12">
        <v>0.94299999999999995</v>
      </c>
      <c r="R37" s="12">
        <v>0.94399999999999995</v>
      </c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2:99" x14ac:dyDescent="0.15">
      <c r="B38" s="29">
        <v>5.5555555555555556E-4</v>
      </c>
      <c r="C38" s="12">
        <v>0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8">
        <v>48</v>
      </c>
      <c r="P38" s="12">
        <v>0.98399999999999999</v>
      </c>
      <c r="Q38" s="12">
        <v>0.93700000000000006</v>
      </c>
      <c r="R38" s="12">
        <v>0.93700000000000006</v>
      </c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</row>
    <row r="39" spans="2:99" x14ac:dyDescent="0.15">
      <c r="B39" s="29">
        <v>6.018518518518519E-4</v>
      </c>
      <c r="C39" s="12">
        <v>0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8">
        <v>52</v>
      </c>
      <c r="P39" s="12">
        <v>0.97799999999999998</v>
      </c>
      <c r="Q39" s="12">
        <v>0.93</v>
      </c>
      <c r="R39" s="12">
        <v>0.93</v>
      </c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</row>
    <row r="40" spans="2:99" x14ac:dyDescent="0.15">
      <c r="B40" s="29">
        <v>6.4814814814814813E-4</v>
      </c>
      <c r="C40" s="12">
        <v>0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8">
        <v>56</v>
      </c>
      <c r="P40" s="12">
        <v>0.97099999999999997</v>
      </c>
      <c r="Q40" s="12">
        <v>0.92300000000000004</v>
      </c>
      <c r="R40" s="12">
        <v>0.92300000000000004</v>
      </c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</row>
    <row r="41" spans="2:99" x14ac:dyDescent="0.15">
      <c r="B41" s="29">
        <v>6.9444444444444447E-4</v>
      </c>
      <c r="C41" s="12">
        <v>0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8">
        <v>60</v>
      </c>
      <c r="P41" s="12">
        <v>0.96499999999999997</v>
      </c>
      <c r="Q41" s="12">
        <v>0.91700000000000004</v>
      </c>
      <c r="R41" s="12">
        <v>0.91600000000000004</v>
      </c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</row>
    <row r="42" spans="2:99" x14ac:dyDescent="0.15">
      <c r="B42" s="29">
        <v>7.407407407407407E-4</v>
      </c>
      <c r="C42" s="12">
        <v>0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8">
        <v>64</v>
      </c>
      <c r="P42" s="12">
        <v>0.95799999999999996</v>
      </c>
      <c r="Q42" s="12">
        <v>0.91</v>
      </c>
      <c r="R42" s="12">
        <v>0.90900000000000003</v>
      </c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</row>
    <row r="43" spans="2:99" x14ac:dyDescent="0.15">
      <c r="B43" s="29">
        <v>7.8703703703703705E-4</v>
      </c>
      <c r="C43" s="12">
        <v>0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8">
        <v>68</v>
      </c>
      <c r="P43" s="12">
        <v>0.95199999999999996</v>
      </c>
      <c r="Q43" s="12">
        <v>0.90400000000000003</v>
      </c>
      <c r="R43" s="12">
        <v>0.90200000000000002</v>
      </c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</row>
    <row r="44" spans="2:99" x14ac:dyDescent="0.15">
      <c r="B44" s="29">
        <v>8.3333333333333339E-4</v>
      </c>
      <c r="C44" s="12">
        <v>0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8">
        <v>72</v>
      </c>
      <c r="P44" s="12">
        <v>0.94599999999999995</v>
      </c>
      <c r="Q44" s="12">
        <v>0.89700000000000002</v>
      </c>
      <c r="R44" s="12">
        <v>0.89500000000000002</v>
      </c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</row>
    <row r="45" spans="2:99" x14ac:dyDescent="0.15">
      <c r="B45" s="29">
        <v>8.7962962962962962E-4</v>
      </c>
      <c r="C45" s="12">
        <v>0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8">
        <v>76</v>
      </c>
      <c r="P45" s="12">
        <v>0.94</v>
      </c>
      <c r="Q45" s="12">
        <v>0.89</v>
      </c>
      <c r="R45" s="12">
        <v>0.88800000000000001</v>
      </c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</row>
    <row r="46" spans="2:99" x14ac:dyDescent="0.15">
      <c r="B46" s="29">
        <v>9.2592592592592585E-4</v>
      </c>
      <c r="C46" s="12">
        <v>0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8">
        <v>80</v>
      </c>
      <c r="P46" s="12">
        <v>0.93400000000000005</v>
      </c>
      <c r="Q46" s="12">
        <v>0.88400000000000001</v>
      </c>
      <c r="R46" s="12">
        <v>0.88100000000000001</v>
      </c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</row>
    <row r="47" spans="2:99" x14ac:dyDescent="0.15">
      <c r="B47" s="29">
        <v>9.7222222222222209E-4</v>
      </c>
      <c r="C47" s="12">
        <v>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8">
        <v>84</v>
      </c>
      <c r="P47" s="12">
        <v>0.92700000000000005</v>
      </c>
      <c r="Q47" s="12">
        <v>0.878</v>
      </c>
      <c r="R47" s="12">
        <v>0.874</v>
      </c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</row>
    <row r="48" spans="2:99" x14ac:dyDescent="0.15">
      <c r="B48" s="29">
        <v>1.0185185185185186E-3</v>
      </c>
      <c r="C48" s="12">
        <v>0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8">
        <v>88</v>
      </c>
      <c r="P48" s="12">
        <v>0.92100000000000004</v>
      </c>
      <c r="Q48" s="12">
        <v>0.871</v>
      </c>
      <c r="R48" s="12">
        <v>0.86699999999999999</v>
      </c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</row>
    <row r="49" spans="2:99" x14ac:dyDescent="0.15">
      <c r="B49" s="29">
        <v>1.0648148148148147E-3</v>
      </c>
      <c r="C49" s="12">
        <v>0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8">
        <v>92</v>
      </c>
      <c r="P49" s="12">
        <v>0.91500000000000004</v>
      </c>
      <c r="Q49" s="12">
        <v>0.86499999999999999</v>
      </c>
      <c r="R49" s="12">
        <v>0.86099999999999999</v>
      </c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</row>
    <row r="50" spans="2:99" x14ac:dyDescent="0.15">
      <c r="B50" s="29">
        <v>1.1111111111111111E-3</v>
      </c>
      <c r="C50" s="12">
        <v>0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8">
        <v>96</v>
      </c>
      <c r="P50" s="12">
        <v>0.90900000000000003</v>
      </c>
      <c r="Q50" s="12">
        <v>0.85799999999999998</v>
      </c>
      <c r="R50" s="12">
        <v>0.85399999999999998</v>
      </c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</row>
    <row r="51" spans="2:99" x14ac:dyDescent="0.15">
      <c r="B51" s="29">
        <v>1.1574074074074073E-3</v>
      </c>
      <c r="C51" s="12">
        <v>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8">
        <v>100</v>
      </c>
      <c r="P51" s="12">
        <v>0.90200000000000002</v>
      </c>
      <c r="Q51" s="12">
        <v>0.85199999999999998</v>
      </c>
      <c r="R51" s="12">
        <v>0.84699999999999998</v>
      </c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</row>
    <row r="52" spans="2:99" x14ac:dyDescent="0.15">
      <c r="B52" s="29">
        <v>1.2037037037037038E-3</v>
      </c>
      <c r="C52" s="12">
        <v>0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8">
        <v>104</v>
      </c>
      <c r="P52" s="12">
        <v>0.89600000000000002</v>
      </c>
      <c r="Q52" s="12">
        <v>0.84499999999999997</v>
      </c>
      <c r="R52" s="12">
        <v>0.84</v>
      </c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</row>
    <row r="53" spans="2:99" x14ac:dyDescent="0.15">
      <c r="B53" s="29">
        <v>1.25E-3</v>
      </c>
      <c r="C53" s="12">
        <v>0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8">
        <v>108</v>
      </c>
      <c r="P53" s="12">
        <v>0.89</v>
      </c>
      <c r="Q53" s="12">
        <v>0.83899999999999997</v>
      </c>
      <c r="R53" s="12">
        <v>0.83299999999999996</v>
      </c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</row>
    <row r="54" spans="2:99" x14ac:dyDescent="0.15">
      <c r="B54" s="29">
        <v>1.2962962962962963E-3</v>
      </c>
      <c r="C54" s="12">
        <v>0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8">
        <v>112</v>
      </c>
      <c r="P54" s="12">
        <v>0.88400000000000001</v>
      </c>
      <c r="Q54" s="12">
        <v>0.83199999999999996</v>
      </c>
      <c r="R54" s="12">
        <v>0.82599999999999996</v>
      </c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</row>
    <row r="55" spans="2:99" x14ac:dyDescent="0.15">
      <c r="B55" s="29">
        <v>1.3425925925925925E-3</v>
      </c>
      <c r="C55" s="12">
        <v>0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8">
        <v>116</v>
      </c>
      <c r="P55" s="12">
        <v>0.878</v>
      </c>
      <c r="Q55" s="12">
        <v>0.82599999999999996</v>
      </c>
      <c r="R55" s="12">
        <v>0.81899999999999995</v>
      </c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</row>
    <row r="56" spans="2:99" x14ac:dyDescent="0.15">
      <c r="B56" s="29">
        <v>1.3888888888888889E-3</v>
      </c>
      <c r="C56" s="12">
        <v>0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8">
        <v>120</v>
      </c>
      <c r="P56" s="12">
        <v>0.871</v>
      </c>
      <c r="Q56" s="12">
        <v>0.82</v>
      </c>
      <c r="R56" s="12">
        <v>0.81299999999999994</v>
      </c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</row>
    <row r="57" spans="2:99" x14ac:dyDescent="0.15">
      <c r="B57" s="29">
        <v>1.4351851851851854E-3</v>
      </c>
      <c r="C57" s="12">
        <v>0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8">
        <v>124</v>
      </c>
      <c r="P57" s="12">
        <v>0.86499999999999999</v>
      </c>
      <c r="Q57" s="12">
        <v>0.81299999999999994</v>
      </c>
      <c r="R57" s="12">
        <v>0.80600000000000005</v>
      </c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</row>
    <row r="58" spans="2:99" x14ac:dyDescent="0.15">
      <c r="B58" s="29">
        <v>1.4814814814814814E-3</v>
      </c>
      <c r="C58" s="12">
        <v>0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8">
        <v>128</v>
      </c>
      <c r="P58" s="12">
        <v>0.85899999999999999</v>
      </c>
      <c r="Q58" s="12">
        <v>0.80700000000000005</v>
      </c>
      <c r="R58" s="12">
        <v>0.79900000000000004</v>
      </c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</row>
    <row r="59" spans="2:99" x14ac:dyDescent="0.15">
      <c r="B59" s="29">
        <v>1.5277777777777779E-3</v>
      </c>
      <c r="C59" s="12">
        <v>0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8">
        <v>132</v>
      </c>
      <c r="P59" s="12">
        <v>0.85299999999999998</v>
      </c>
      <c r="Q59" s="12">
        <v>0.80100000000000005</v>
      </c>
      <c r="R59" s="12">
        <v>0.79200000000000004</v>
      </c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</row>
    <row r="60" spans="2:99" x14ac:dyDescent="0.15">
      <c r="B60" s="29">
        <v>1.5740740740740741E-3</v>
      </c>
      <c r="C60" s="12">
        <v>0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8">
        <v>136</v>
      </c>
      <c r="P60" s="12">
        <v>0.84699999999999998</v>
      </c>
      <c r="Q60" s="12">
        <v>0.79400000000000004</v>
      </c>
      <c r="R60" s="12">
        <v>0.78500000000000003</v>
      </c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</row>
    <row r="61" spans="2:99" x14ac:dyDescent="0.15">
      <c r="B61" s="29">
        <v>1.6203703703703703E-3</v>
      </c>
      <c r="C61" s="12">
        <v>0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8">
        <v>140</v>
      </c>
      <c r="P61" s="12">
        <v>0.84099999999999997</v>
      </c>
      <c r="Q61" s="12">
        <v>0.78800000000000003</v>
      </c>
      <c r="R61" s="12">
        <v>0.77900000000000003</v>
      </c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</row>
    <row r="62" spans="2:99" x14ac:dyDescent="0.15">
      <c r="B62" s="29">
        <v>1.6666666666666668E-3</v>
      </c>
      <c r="C62" s="12">
        <v>0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8">
        <v>144</v>
      </c>
      <c r="P62" s="12">
        <v>0.83499999999999996</v>
      </c>
      <c r="Q62" s="12">
        <v>0.78200000000000003</v>
      </c>
      <c r="R62" s="12">
        <v>0.77200000000000002</v>
      </c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</row>
    <row r="63" spans="2:99" x14ac:dyDescent="0.15">
      <c r="B63" s="29">
        <v>1.712962962962963E-3</v>
      </c>
      <c r="C63" s="12">
        <v>0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8">
        <v>148</v>
      </c>
      <c r="P63" s="12">
        <v>0.82899999999999996</v>
      </c>
      <c r="Q63" s="12">
        <v>0.77600000000000002</v>
      </c>
      <c r="R63" s="12">
        <v>0.76600000000000001</v>
      </c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</row>
    <row r="64" spans="2:99" x14ac:dyDescent="0.15">
      <c r="B64" s="29">
        <v>1.7592592592592592E-3</v>
      </c>
      <c r="C64" s="12">
        <v>0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8">
        <v>152</v>
      </c>
      <c r="P64" s="12">
        <v>0.82299999999999995</v>
      </c>
      <c r="Q64" s="12">
        <v>0.77</v>
      </c>
      <c r="R64" s="12">
        <v>0.75900000000000001</v>
      </c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</row>
    <row r="65" spans="2:99" x14ac:dyDescent="0.15">
      <c r="B65" s="29">
        <v>1.8055555555555557E-3</v>
      </c>
      <c r="C65" s="12">
        <v>0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8">
        <v>156</v>
      </c>
      <c r="P65" s="12">
        <v>0.81699999999999995</v>
      </c>
      <c r="Q65" s="12">
        <v>0.76400000000000001</v>
      </c>
      <c r="R65" s="12">
        <v>0.753</v>
      </c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</row>
    <row r="66" spans="2:99" x14ac:dyDescent="0.15">
      <c r="B66" s="29">
        <v>1.8518518518518517E-3</v>
      </c>
      <c r="C66" s="12">
        <v>0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8">
        <v>160</v>
      </c>
      <c r="P66" s="12">
        <v>0.81100000000000005</v>
      </c>
      <c r="Q66" s="12">
        <v>0.75800000000000001</v>
      </c>
      <c r="R66" s="12">
        <v>0.746</v>
      </c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</row>
    <row r="67" spans="2:99" x14ac:dyDescent="0.15">
      <c r="B67" s="29">
        <v>1.8981481481481482E-3</v>
      </c>
      <c r="C67" s="12">
        <v>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8">
        <v>164</v>
      </c>
      <c r="P67" s="12">
        <v>0.80500000000000005</v>
      </c>
      <c r="Q67" s="12">
        <v>0.752</v>
      </c>
      <c r="R67" s="12">
        <v>0.74</v>
      </c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</row>
    <row r="68" spans="2:99" x14ac:dyDescent="0.15">
      <c r="B68" s="29">
        <v>1.9444444444444442E-3</v>
      </c>
      <c r="C68" s="12">
        <v>0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8">
        <v>168</v>
      </c>
      <c r="P68" s="12">
        <v>0.79900000000000004</v>
      </c>
      <c r="Q68" s="12">
        <v>0.746</v>
      </c>
      <c r="R68" s="12">
        <v>0.73399999999999999</v>
      </c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</row>
    <row r="69" spans="2:99" x14ac:dyDescent="0.15">
      <c r="B69" s="29">
        <v>1.9907407407407408E-3</v>
      </c>
      <c r="C69" s="12">
        <v>0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8">
        <v>172</v>
      </c>
      <c r="P69" s="12">
        <v>0.79300000000000004</v>
      </c>
      <c r="Q69" s="12">
        <v>0.74</v>
      </c>
      <c r="R69" s="12">
        <v>0.72699999999999998</v>
      </c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</row>
    <row r="70" spans="2:99" x14ac:dyDescent="0.15">
      <c r="B70" s="29">
        <v>2.0370370370370373E-3</v>
      </c>
      <c r="C70" s="12">
        <v>0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8">
        <v>176</v>
      </c>
      <c r="P70" s="12">
        <v>0.78700000000000003</v>
      </c>
      <c r="Q70" s="12">
        <v>0.73399999999999999</v>
      </c>
      <c r="R70" s="12">
        <v>0.72099999999999997</v>
      </c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</row>
    <row r="71" spans="2:99" x14ac:dyDescent="0.15">
      <c r="B71" s="29">
        <v>2.0833333333333333E-3</v>
      </c>
      <c r="C71" s="12"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8">
        <v>180</v>
      </c>
      <c r="P71" s="12">
        <v>0.78100000000000003</v>
      </c>
      <c r="Q71" s="12">
        <v>0.72799999999999998</v>
      </c>
      <c r="R71" s="12">
        <v>0.71499999999999997</v>
      </c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</row>
    <row r="72" spans="2:99" x14ac:dyDescent="0.15">
      <c r="B72" s="29">
        <v>2.1296296296296298E-3</v>
      </c>
      <c r="C72" s="12">
        <v>0</v>
      </c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8">
        <v>184</v>
      </c>
      <c r="P72" s="12">
        <v>0.77500000000000002</v>
      </c>
      <c r="Q72" s="12">
        <v>0.72199999999999998</v>
      </c>
      <c r="R72" s="12">
        <v>0.70799999999999996</v>
      </c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</row>
    <row r="73" spans="2:99" x14ac:dyDescent="0.15">
      <c r="B73" s="29">
        <v>2.1759259259259258E-3</v>
      </c>
      <c r="C73" s="12">
        <v>0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8">
        <v>188</v>
      </c>
      <c r="P73" s="12">
        <v>0.76800000000000002</v>
      </c>
      <c r="Q73" s="12">
        <v>0.71699999999999997</v>
      </c>
      <c r="R73" s="12">
        <v>0.70199999999999996</v>
      </c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</row>
    <row r="74" spans="2:99" x14ac:dyDescent="0.15">
      <c r="B74" s="29">
        <v>2.2222222222222222E-3</v>
      </c>
      <c r="C74" s="12"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8">
        <v>192</v>
      </c>
      <c r="P74" s="12">
        <v>0.76200000000000001</v>
      </c>
      <c r="Q74" s="12">
        <v>0.71099999999999997</v>
      </c>
      <c r="R74" s="12">
        <v>0.69599999999999995</v>
      </c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</row>
    <row r="75" spans="2:99" x14ac:dyDescent="0.15">
      <c r="B75" s="29">
        <v>2.2685185185185182E-3</v>
      </c>
      <c r="C75" s="12">
        <v>0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8">
        <v>196</v>
      </c>
      <c r="P75" s="12">
        <v>0.75600000000000001</v>
      </c>
      <c r="Q75" s="12">
        <v>0.70499999999999996</v>
      </c>
      <c r="R75" s="12">
        <v>0.69099999999999995</v>
      </c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</row>
    <row r="76" spans="2:99" x14ac:dyDescent="0.15">
      <c r="B76" s="29">
        <v>2.3148148148148151E-3</v>
      </c>
      <c r="C76" s="12"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8">
        <v>200</v>
      </c>
      <c r="P76" s="12">
        <v>0.75</v>
      </c>
      <c r="Q76" s="12">
        <v>0.7</v>
      </c>
      <c r="R76" s="12">
        <v>0.68400000000000005</v>
      </c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</row>
    <row r="77" spans="2:99" x14ac:dyDescent="0.15">
      <c r="B77" s="29">
        <v>2.3611111111111111E-3</v>
      </c>
      <c r="C77" s="12">
        <v>0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8">
        <v>204</v>
      </c>
      <c r="P77" s="12">
        <v>0.74399999999999999</v>
      </c>
      <c r="Q77" s="12">
        <v>0.69399999999999995</v>
      </c>
      <c r="R77" s="12">
        <v>0.67800000000000005</v>
      </c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</row>
    <row r="78" spans="2:99" x14ac:dyDescent="0.15">
      <c r="B78" s="29">
        <v>2.4074074074074076E-3</v>
      </c>
      <c r="C78" s="12">
        <v>0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8">
        <v>208</v>
      </c>
      <c r="P78" s="12">
        <v>0.73799999999999999</v>
      </c>
      <c r="Q78" s="12">
        <v>0.68799999999999994</v>
      </c>
      <c r="R78" s="12">
        <v>0.67300000000000004</v>
      </c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</row>
    <row r="79" spans="2:99" x14ac:dyDescent="0.15">
      <c r="B79" s="29">
        <v>2.4537037037037036E-3</v>
      </c>
      <c r="C79" s="12">
        <v>0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8">
        <v>212</v>
      </c>
      <c r="P79" s="12">
        <v>0.73299999999999998</v>
      </c>
      <c r="Q79" s="12">
        <v>0.68300000000000005</v>
      </c>
      <c r="R79" s="12">
        <v>0.66700000000000004</v>
      </c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</row>
    <row r="80" spans="2:99" x14ac:dyDescent="0.15">
      <c r="B80" s="29">
        <v>2.5000000000000001E-3</v>
      </c>
      <c r="C80" s="12"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8">
        <v>216</v>
      </c>
      <c r="P80" s="12">
        <v>0.72699999999999998</v>
      </c>
      <c r="Q80" s="12">
        <v>0.67700000000000005</v>
      </c>
      <c r="R80" s="12">
        <v>0.66100000000000003</v>
      </c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</row>
    <row r="81" spans="2:99" x14ac:dyDescent="0.15">
      <c r="B81" s="29">
        <v>2.5462962962962961E-3</v>
      </c>
      <c r="C81" s="12">
        <v>0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8">
        <v>220</v>
      </c>
      <c r="P81" s="12">
        <v>0.72199999999999998</v>
      </c>
      <c r="Q81" s="12">
        <v>0.67200000000000004</v>
      </c>
      <c r="R81" s="12">
        <v>0.65500000000000003</v>
      </c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</row>
    <row r="82" spans="2:99" x14ac:dyDescent="0.15">
      <c r="B82" s="29">
        <v>2.5925925925925925E-3</v>
      </c>
      <c r="C82" s="12">
        <v>0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8">
        <v>224</v>
      </c>
      <c r="P82" s="12">
        <v>0.71599999999999997</v>
      </c>
      <c r="Q82" s="12">
        <v>0.66600000000000004</v>
      </c>
      <c r="R82" s="12">
        <v>0.64900000000000002</v>
      </c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</row>
    <row r="83" spans="2:99" x14ac:dyDescent="0.15">
      <c r="B83" s="29">
        <v>2.6388888888888885E-3</v>
      </c>
      <c r="C83" s="12"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8">
        <v>228</v>
      </c>
      <c r="P83" s="12">
        <v>0.71</v>
      </c>
      <c r="Q83" s="12">
        <v>0.66</v>
      </c>
      <c r="R83" s="12">
        <v>0.64300000000000002</v>
      </c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</row>
    <row r="84" spans="2:99" x14ac:dyDescent="0.15">
      <c r="B84" s="29">
        <v>2.685185185185185E-3</v>
      </c>
      <c r="C84" s="12">
        <v>0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8">
        <v>232</v>
      </c>
      <c r="P84" s="12">
        <v>0.70499999999999996</v>
      </c>
      <c r="Q84" s="12">
        <v>0.65500000000000003</v>
      </c>
      <c r="R84" s="12">
        <v>0.63800000000000001</v>
      </c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</row>
    <row r="85" spans="2:99" x14ac:dyDescent="0.15">
      <c r="B85" s="29">
        <v>2.7314814814814819E-3</v>
      </c>
      <c r="C85" s="12">
        <v>0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8">
        <v>236</v>
      </c>
      <c r="P85" s="12">
        <v>0.7</v>
      </c>
      <c r="Q85" s="12">
        <v>0.65</v>
      </c>
      <c r="R85" s="12">
        <v>0.63200000000000001</v>
      </c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</row>
    <row r="86" spans="2:99" x14ac:dyDescent="0.15">
      <c r="B86" s="29">
        <v>2.7777777777777779E-3</v>
      </c>
      <c r="C86" s="12">
        <v>0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8">
        <v>240</v>
      </c>
      <c r="P86" s="12">
        <v>0.69399999999999995</v>
      </c>
      <c r="Q86" s="12">
        <v>0.64400000000000002</v>
      </c>
      <c r="R86" s="12">
        <v>0.626</v>
      </c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</row>
    <row r="87" spans="2:99" x14ac:dyDescent="0.15">
      <c r="B87" s="29">
        <v>2.8240740740740739E-3</v>
      </c>
      <c r="C87" s="12">
        <v>0</v>
      </c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>
        <v>0.68899999999999995</v>
      </c>
      <c r="Q87" s="12">
        <v>0.63800000000000001</v>
      </c>
      <c r="R87" s="12">
        <v>0.62</v>
      </c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</row>
    <row r="88" spans="2:99" x14ac:dyDescent="0.15">
      <c r="B88" s="29">
        <v>2.8703703703703708E-3</v>
      </c>
      <c r="C88" s="12">
        <v>0</v>
      </c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>
        <v>0.68400000000000005</v>
      </c>
      <c r="Q88" s="12">
        <v>0.63300000000000001</v>
      </c>
      <c r="R88" s="12">
        <v>0.61399999999999999</v>
      </c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</row>
    <row r="89" spans="2:99" x14ac:dyDescent="0.15">
      <c r="B89" s="29">
        <v>2.9166666666666668E-3</v>
      </c>
      <c r="C89" s="12">
        <v>0</v>
      </c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>
        <v>0.67900000000000005</v>
      </c>
      <c r="Q89" s="12">
        <v>0.627</v>
      </c>
      <c r="R89" s="12">
        <v>0.60799999999999998</v>
      </c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</row>
    <row r="90" spans="2:99" x14ac:dyDescent="0.15">
      <c r="B90" s="29">
        <v>2.9629629629629628E-3</v>
      </c>
      <c r="C90" s="12">
        <v>0</v>
      </c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>
        <v>0.67400000000000004</v>
      </c>
      <c r="Q90" s="12">
        <v>0.621</v>
      </c>
      <c r="R90" s="12">
        <v>0.60299999999999998</v>
      </c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</row>
    <row r="91" spans="2:99" x14ac:dyDescent="0.15">
      <c r="B91" s="29">
        <v>3.0092592592592588E-3</v>
      </c>
      <c r="C91" s="12">
        <v>0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>
        <v>0.66900000000000004</v>
      </c>
      <c r="Q91" s="12">
        <v>0.61599999999999999</v>
      </c>
      <c r="R91" s="12">
        <v>0.59699999999999998</v>
      </c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</row>
    <row r="92" spans="2:99" x14ac:dyDescent="0.15">
      <c r="B92" s="29">
        <v>3.0555555555555557E-3</v>
      </c>
      <c r="C92" s="12">
        <v>0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>
        <v>0.66400000000000003</v>
      </c>
      <c r="Q92" s="12">
        <v>0.61099999999999999</v>
      </c>
      <c r="R92" s="12">
        <v>0.59199999999999997</v>
      </c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</row>
    <row r="93" spans="2:99" x14ac:dyDescent="0.15">
      <c r="B93" s="29">
        <v>3.1018518518518522E-3</v>
      </c>
      <c r="C93" s="12">
        <v>0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>
        <v>0.65900000000000003</v>
      </c>
      <c r="Q93" s="12">
        <v>0.60599999999999998</v>
      </c>
      <c r="R93" s="12">
        <v>0.58699999999999997</v>
      </c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</row>
    <row r="94" spans="2:99" x14ac:dyDescent="0.15">
      <c r="B94" s="29">
        <v>3.1481481481481482E-3</v>
      </c>
      <c r="C94" s="12">
        <v>0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>
        <v>0.65400000000000003</v>
      </c>
      <c r="Q94" s="12">
        <v>0.6</v>
      </c>
      <c r="R94" s="12">
        <v>0.58199999999999996</v>
      </c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</row>
    <row r="95" spans="2:99" x14ac:dyDescent="0.15">
      <c r="B95" s="29">
        <v>3.1944444444444442E-3</v>
      </c>
      <c r="C95" s="12">
        <v>0</v>
      </c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>
        <v>0.65</v>
      </c>
      <c r="Q95" s="12">
        <v>0.59499999999999997</v>
      </c>
      <c r="R95" s="12">
        <v>0.57699999999999996</v>
      </c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</row>
    <row r="96" spans="2:99" x14ac:dyDescent="0.15">
      <c r="B96" s="29">
        <v>3.2407407407407406E-3</v>
      </c>
      <c r="C96" s="12">
        <v>0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>
        <v>0.64500000000000002</v>
      </c>
      <c r="Q96" s="12">
        <v>0.59099999999999997</v>
      </c>
      <c r="R96" s="12">
        <v>0.57199999999999995</v>
      </c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</row>
    <row r="97" spans="2:99" x14ac:dyDescent="0.15">
      <c r="B97" s="29">
        <v>3.2870370370370367E-3</v>
      </c>
      <c r="C97" s="12">
        <v>0</v>
      </c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>
        <v>0.64</v>
      </c>
      <c r="Q97" s="12">
        <v>0.58499999999999996</v>
      </c>
      <c r="R97" s="12">
        <v>0.56699999999999995</v>
      </c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</row>
    <row r="98" spans="2:99" x14ac:dyDescent="0.15">
      <c r="B98" s="29">
        <v>3.3333333333333335E-3</v>
      </c>
      <c r="C98" s="12">
        <v>0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>
        <v>0.63500000000000001</v>
      </c>
      <c r="Q98" s="12">
        <v>0.58099999999999996</v>
      </c>
      <c r="R98" s="12">
        <v>0.56200000000000006</v>
      </c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</row>
    <row r="99" spans="2:99" x14ac:dyDescent="0.15">
      <c r="B99" s="29">
        <v>3.37962962962963E-3</v>
      </c>
      <c r="C99" s="12">
        <v>0</v>
      </c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>
        <v>0.63100000000000001</v>
      </c>
      <c r="Q99" s="12">
        <v>0.57599999999999996</v>
      </c>
      <c r="R99" s="12">
        <v>0.55700000000000005</v>
      </c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</row>
    <row r="100" spans="2:99" x14ac:dyDescent="0.15">
      <c r="B100" s="29">
        <v>3.425925925925926E-3</v>
      </c>
      <c r="C100" s="12">
        <v>0</v>
      </c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>
        <v>0.626</v>
      </c>
      <c r="Q100" s="12">
        <v>0.57099999999999995</v>
      </c>
      <c r="R100" s="12">
        <v>0.55200000000000005</v>
      </c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</row>
    <row r="101" spans="2:99" x14ac:dyDescent="0.15">
      <c r="B101" s="29">
        <v>3.472222222222222E-3</v>
      </c>
      <c r="C101" s="12">
        <v>0</v>
      </c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>
        <v>0.622</v>
      </c>
      <c r="Q101" s="12">
        <v>0.56599999999999995</v>
      </c>
      <c r="R101" s="12">
        <v>0.54800000000000004</v>
      </c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</row>
    <row r="102" spans="2:99" x14ac:dyDescent="0.15">
      <c r="B102" s="29">
        <v>3.5185185185185185E-3</v>
      </c>
      <c r="C102" s="12">
        <v>0</v>
      </c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>
        <v>0.61699999999999999</v>
      </c>
      <c r="Q102" s="12">
        <v>0.56200000000000006</v>
      </c>
      <c r="R102" s="12">
        <v>0.54300000000000004</v>
      </c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</row>
    <row r="103" spans="2:99" x14ac:dyDescent="0.15">
      <c r="B103" s="29">
        <v>3.5648148148148154E-3</v>
      </c>
      <c r="C103" s="12">
        <v>0</v>
      </c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>
        <v>0.61299999999999999</v>
      </c>
      <c r="Q103" s="12">
        <v>0.55700000000000005</v>
      </c>
      <c r="R103" s="12">
        <v>0.53900000000000003</v>
      </c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</row>
    <row r="104" spans="2:99" x14ac:dyDescent="0.15">
      <c r="B104" s="29">
        <v>3.6111111111111114E-3</v>
      </c>
      <c r="C104" s="12">
        <v>0</v>
      </c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>
        <v>0.60799999999999998</v>
      </c>
      <c r="Q104" s="12">
        <v>0.55300000000000005</v>
      </c>
      <c r="R104" s="12">
        <v>0.53500000000000003</v>
      </c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</row>
    <row r="105" spans="2:99" x14ac:dyDescent="0.15">
      <c r="B105" s="29">
        <v>3.6574074074074074E-3</v>
      </c>
      <c r="C105" s="12">
        <v>0</v>
      </c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>
        <v>0.60399999999999998</v>
      </c>
      <c r="Q105" s="12">
        <v>0.54800000000000004</v>
      </c>
      <c r="R105" s="12">
        <v>0.53100000000000003</v>
      </c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</row>
    <row r="106" spans="2:99" x14ac:dyDescent="0.15">
      <c r="B106" s="29">
        <v>3.7037037037037034E-3</v>
      </c>
      <c r="C106" s="12">
        <v>0</v>
      </c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>
        <v>0.59899999999999998</v>
      </c>
      <c r="Q106" s="12">
        <v>0.54400000000000004</v>
      </c>
      <c r="R106" s="12">
        <v>0.52700000000000002</v>
      </c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</row>
    <row r="107" spans="2:99" x14ac:dyDescent="0.15">
      <c r="B107" s="29">
        <v>3.7500000000000003E-3</v>
      </c>
      <c r="C107" s="12">
        <v>0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>
        <v>0.59399999999999997</v>
      </c>
      <c r="Q107" s="12">
        <v>0.54</v>
      </c>
      <c r="R107" s="12">
        <v>0.52300000000000002</v>
      </c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</row>
    <row r="108" spans="2:99" x14ac:dyDescent="0.15">
      <c r="B108" s="29">
        <v>3.7962962962962963E-3</v>
      </c>
      <c r="C108" s="12">
        <v>0</v>
      </c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>
        <v>0.58899999999999997</v>
      </c>
      <c r="Q108" s="12">
        <v>0.53600000000000003</v>
      </c>
      <c r="R108" s="12">
        <v>0.51900000000000002</v>
      </c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</row>
    <row r="109" spans="2:99" x14ac:dyDescent="0.15">
      <c r="B109" s="29">
        <v>3.8425925925925923E-3</v>
      </c>
      <c r="C109" s="12">
        <v>0</v>
      </c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>
        <v>0.58299999999999996</v>
      </c>
      <c r="Q109" s="12">
        <v>0.53200000000000003</v>
      </c>
      <c r="R109" s="12">
        <v>0.51500000000000001</v>
      </c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</row>
    <row r="110" spans="2:99" x14ac:dyDescent="0.15">
      <c r="B110" s="29">
        <v>3.8888888888888883E-3</v>
      </c>
      <c r="C110" s="12">
        <v>0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>
        <v>0.57799999999999996</v>
      </c>
      <c r="Q110" s="12">
        <v>0.52800000000000002</v>
      </c>
      <c r="R110" s="12">
        <v>0.51100000000000001</v>
      </c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</row>
    <row r="111" spans="2:99" x14ac:dyDescent="0.15">
      <c r="B111" s="29">
        <v>3.9351851851851857E-3</v>
      </c>
      <c r="C111" s="12">
        <v>0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>
        <v>0.57299999999999995</v>
      </c>
      <c r="Q111" s="12">
        <v>0.52400000000000002</v>
      </c>
      <c r="R111" s="12">
        <v>0.50700000000000001</v>
      </c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</row>
    <row r="112" spans="2:99" x14ac:dyDescent="0.15">
      <c r="B112" s="29">
        <v>3.9814814814814817E-3</v>
      </c>
      <c r="C112" s="12">
        <v>0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>
        <v>0.56899999999999995</v>
      </c>
      <c r="Q112" s="12">
        <v>0.52</v>
      </c>
      <c r="R112" s="12">
        <v>0.502</v>
      </c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</row>
    <row r="113" spans="1:99" x14ac:dyDescent="0.15">
      <c r="B113" s="29">
        <v>4.0277777777777777E-3</v>
      </c>
      <c r="C113" s="12">
        <v>0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>
        <v>0.56399999999999995</v>
      </c>
      <c r="Q113" s="12">
        <v>0.51600000000000001</v>
      </c>
      <c r="R113" s="12">
        <v>0.498</v>
      </c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</row>
    <row r="114" spans="1:99" x14ac:dyDescent="0.15">
      <c r="B114" s="29">
        <v>4.0740740740740746E-3</v>
      </c>
      <c r="C114" s="12">
        <v>0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>
        <v>0.56000000000000005</v>
      </c>
      <c r="Q114" s="12">
        <v>0.51100000000000001</v>
      </c>
      <c r="R114" s="12">
        <v>0.49299999999999999</v>
      </c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</row>
    <row r="115" spans="1:99" x14ac:dyDescent="0.15">
      <c r="B115" s="29">
        <v>4.1203703703703706E-3</v>
      </c>
      <c r="C115" s="12">
        <v>0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>
        <v>0.55700000000000005</v>
      </c>
      <c r="Q115" s="12">
        <v>0.50700000000000001</v>
      </c>
      <c r="R115" s="12">
        <v>0.48799999999999999</v>
      </c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</row>
    <row r="116" spans="1:99" x14ac:dyDescent="0.15">
      <c r="B116" s="29">
        <v>4.1666666666666666E-3</v>
      </c>
      <c r="C116" s="12">
        <v>0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>
        <v>0.55300000000000005</v>
      </c>
      <c r="Q116" s="12">
        <v>0.503</v>
      </c>
      <c r="R116" s="12">
        <v>0.48399999999999999</v>
      </c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</row>
    <row r="117" spans="1:99" x14ac:dyDescent="0.15">
      <c r="P117" s="17">
        <f>SLOPE(P26:P86,$O$26:$O$86)</f>
        <v>-1.5214701216287678E-3</v>
      </c>
      <c r="Q117" s="17">
        <f>SLOPE(Q26:Q86,$O$26:$O$86)</f>
        <v>-1.5586065573770494E-3</v>
      </c>
      <c r="R117" s="17">
        <f>SLOPE(R26:R86,$O$26:$O$86)</f>
        <v>-1.6527763088313061E-3</v>
      </c>
    </row>
    <row r="118" spans="1:99" ht="14" x14ac:dyDescent="0.15">
      <c r="A118" s="26" t="s">
        <v>21</v>
      </c>
      <c r="B118" s="25"/>
      <c r="P118" s="17">
        <f>P117*-1</f>
        <v>1.5214701216287678E-3</v>
      </c>
      <c r="Q118" s="17">
        <f>Q117*-1</f>
        <v>1.5586065573770494E-3</v>
      </c>
      <c r="R118" s="17">
        <f>R117*-1</f>
        <v>1.6527763088313061E-3</v>
      </c>
    </row>
    <row r="120" spans="1:99" x14ac:dyDescent="0.15">
      <c r="B120" s="24"/>
      <c r="C120" s="23">
        <v>1</v>
      </c>
      <c r="D120" s="23">
        <v>2</v>
      </c>
      <c r="E120" s="23">
        <v>3</v>
      </c>
      <c r="F120" s="23">
        <v>4</v>
      </c>
      <c r="G120" s="23">
        <v>5</v>
      </c>
      <c r="H120" s="23">
        <v>6</v>
      </c>
      <c r="I120" s="23">
        <v>7</v>
      </c>
      <c r="J120" s="23">
        <v>8</v>
      </c>
      <c r="K120" s="23">
        <v>9</v>
      </c>
      <c r="L120" s="23">
        <v>10</v>
      </c>
      <c r="M120" s="23">
        <v>11</v>
      </c>
      <c r="N120" s="23">
        <v>12</v>
      </c>
    </row>
    <row r="121" spans="1:99" ht="14" x14ac:dyDescent="0.15">
      <c r="B121" s="32" t="s">
        <v>20</v>
      </c>
      <c r="C121" s="20" t="s">
        <v>11</v>
      </c>
      <c r="D121" s="20" t="s">
        <v>11</v>
      </c>
      <c r="E121" s="20" t="s">
        <v>11</v>
      </c>
      <c r="F121" s="20" t="s">
        <v>11</v>
      </c>
      <c r="G121" s="20" t="s">
        <v>11</v>
      </c>
      <c r="H121" s="20" t="s">
        <v>11</v>
      </c>
      <c r="I121" s="20" t="s">
        <v>11</v>
      </c>
      <c r="J121" s="20" t="s">
        <v>11</v>
      </c>
      <c r="K121" s="20" t="s">
        <v>11</v>
      </c>
      <c r="L121" s="20" t="s">
        <v>11</v>
      </c>
      <c r="M121" s="20" t="s">
        <v>11</v>
      </c>
      <c r="N121" s="20" t="s">
        <v>11</v>
      </c>
      <c r="O121" s="8" t="s">
        <v>14</v>
      </c>
    </row>
    <row r="122" spans="1:99" ht="24" x14ac:dyDescent="0.15">
      <c r="B122" s="33"/>
      <c r="C122" s="19" t="s">
        <v>11</v>
      </c>
      <c r="D122" s="19" t="s">
        <v>11</v>
      </c>
      <c r="E122" s="19" t="s">
        <v>11</v>
      </c>
      <c r="F122" s="19" t="s">
        <v>11</v>
      </c>
      <c r="G122" s="19" t="s">
        <v>11</v>
      </c>
      <c r="H122" s="19" t="s">
        <v>11</v>
      </c>
      <c r="I122" s="19" t="s">
        <v>11</v>
      </c>
      <c r="J122" s="19" t="s">
        <v>11</v>
      </c>
      <c r="K122" s="19" t="s">
        <v>11</v>
      </c>
      <c r="L122" s="19" t="s">
        <v>11</v>
      </c>
      <c r="M122" s="19" t="s">
        <v>11</v>
      </c>
      <c r="N122" s="19" t="s">
        <v>11</v>
      </c>
      <c r="O122" s="8" t="s">
        <v>13</v>
      </c>
    </row>
    <row r="123" spans="1:99" ht="24" x14ac:dyDescent="0.15">
      <c r="B123" s="33"/>
      <c r="C123" s="19" t="s">
        <v>11</v>
      </c>
      <c r="D123" s="19" t="s">
        <v>11</v>
      </c>
      <c r="E123" s="19" t="s">
        <v>11</v>
      </c>
      <c r="F123" s="19" t="s">
        <v>11</v>
      </c>
      <c r="G123" s="19" t="s">
        <v>11</v>
      </c>
      <c r="H123" s="19" t="s">
        <v>11</v>
      </c>
      <c r="I123" s="19" t="s">
        <v>11</v>
      </c>
      <c r="J123" s="19" t="s">
        <v>11</v>
      </c>
      <c r="K123" s="19" t="s">
        <v>11</v>
      </c>
      <c r="L123" s="19" t="s">
        <v>11</v>
      </c>
      <c r="M123" s="19" t="s">
        <v>11</v>
      </c>
      <c r="N123" s="19" t="s">
        <v>11</v>
      </c>
      <c r="O123" s="8" t="s">
        <v>12</v>
      </c>
    </row>
    <row r="124" spans="1:99" ht="14" x14ac:dyDescent="0.15">
      <c r="B124" s="34"/>
      <c r="C124" s="18" t="s">
        <v>11</v>
      </c>
      <c r="D124" s="18" t="s">
        <v>11</v>
      </c>
      <c r="E124" s="18" t="s">
        <v>11</v>
      </c>
      <c r="F124" s="18" t="s">
        <v>11</v>
      </c>
      <c r="G124" s="18" t="s">
        <v>11</v>
      </c>
      <c r="H124" s="18" t="s">
        <v>11</v>
      </c>
      <c r="I124" s="18" t="s">
        <v>11</v>
      </c>
      <c r="J124" s="18" t="s">
        <v>11</v>
      </c>
      <c r="K124" s="18" t="s">
        <v>11</v>
      </c>
      <c r="L124" s="18" t="s">
        <v>11</v>
      </c>
      <c r="M124" s="18" t="s">
        <v>11</v>
      </c>
      <c r="N124" s="18" t="s">
        <v>11</v>
      </c>
      <c r="O124" s="8" t="s">
        <v>10</v>
      </c>
    </row>
    <row r="125" spans="1:99" ht="14" x14ac:dyDescent="0.15">
      <c r="B125" s="32" t="s">
        <v>19</v>
      </c>
      <c r="C125" s="20">
        <v>-98.1</v>
      </c>
      <c r="D125" s="20">
        <v>-99.6</v>
      </c>
      <c r="E125" s="20">
        <v>-105.15</v>
      </c>
      <c r="F125" s="20" t="s">
        <v>11</v>
      </c>
      <c r="G125" s="20" t="s">
        <v>11</v>
      </c>
      <c r="H125" s="20" t="s">
        <v>11</v>
      </c>
      <c r="I125" s="20" t="s">
        <v>11</v>
      </c>
      <c r="J125" s="20" t="s">
        <v>11</v>
      </c>
      <c r="K125" s="20" t="s">
        <v>11</v>
      </c>
      <c r="L125" s="20" t="s">
        <v>11</v>
      </c>
      <c r="M125" s="20" t="s">
        <v>11</v>
      </c>
      <c r="N125" s="20" t="s">
        <v>11</v>
      </c>
      <c r="O125" s="8" t="s">
        <v>14</v>
      </c>
    </row>
    <row r="126" spans="1:99" ht="24" x14ac:dyDescent="0.15">
      <c r="B126" s="33"/>
      <c r="C126" s="19">
        <v>0.999</v>
      </c>
      <c r="D126" s="19">
        <v>1</v>
      </c>
      <c r="E126" s="19">
        <v>1</v>
      </c>
      <c r="F126" s="19" t="s">
        <v>11</v>
      </c>
      <c r="G126" s="19" t="s">
        <v>11</v>
      </c>
      <c r="H126" s="19" t="s">
        <v>11</v>
      </c>
      <c r="I126" s="19" t="s">
        <v>11</v>
      </c>
      <c r="J126" s="19" t="s">
        <v>11</v>
      </c>
      <c r="K126" s="19" t="s">
        <v>11</v>
      </c>
      <c r="L126" s="19" t="s">
        <v>11</v>
      </c>
      <c r="M126" s="19" t="s">
        <v>11</v>
      </c>
      <c r="N126" s="19" t="s">
        <v>11</v>
      </c>
      <c r="O126" s="8" t="s">
        <v>13</v>
      </c>
    </row>
    <row r="127" spans="1:99" ht="24" x14ac:dyDescent="0.15">
      <c r="B127" s="33"/>
      <c r="C127" s="22">
        <v>9.2592592592592588E-5</v>
      </c>
      <c r="D127" s="22">
        <v>2.7777777777777778E-4</v>
      </c>
      <c r="E127" s="22">
        <v>6.9444444444444447E-4</v>
      </c>
      <c r="F127" s="19" t="s">
        <v>11</v>
      </c>
      <c r="G127" s="19" t="s">
        <v>11</v>
      </c>
      <c r="H127" s="19" t="s">
        <v>11</v>
      </c>
      <c r="I127" s="19" t="s">
        <v>11</v>
      </c>
      <c r="J127" s="19" t="s">
        <v>11</v>
      </c>
      <c r="K127" s="19" t="s">
        <v>11</v>
      </c>
      <c r="L127" s="19" t="s">
        <v>11</v>
      </c>
      <c r="M127" s="19" t="s">
        <v>11</v>
      </c>
      <c r="N127" s="19" t="s">
        <v>11</v>
      </c>
      <c r="O127" s="8" t="s">
        <v>12</v>
      </c>
    </row>
    <row r="128" spans="1:99" ht="14" x14ac:dyDescent="0.15">
      <c r="B128" s="34"/>
      <c r="C128" s="18" t="s">
        <v>11</v>
      </c>
      <c r="D128" s="21">
        <v>1.1574074074074073E-5</v>
      </c>
      <c r="E128" s="21">
        <v>3.4722222222222222E-5</v>
      </c>
      <c r="F128" s="18" t="s">
        <v>11</v>
      </c>
      <c r="G128" s="18" t="s">
        <v>11</v>
      </c>
      <c r="H128" s="18" t="s">
        <v>11</v>
      </c>
      <c r="I128" s="18" t="s">
        <v>11</v>
      </c>
      <c r="J128" s="18" t="s">
        <v>11</v>
      </c>
      <c r="K128" s="18" t="s">
        <v>11</v>
      </c>
      <c r="L128" s="18" t="s">
        <v>11</v>
      </c>
      <c r="M128" s="18" t="s">
        <v>11</v>
      </c>
      <c r="N128" s="18" t="s">
        <v>11</v>
      </c>
      <c r="O128" s="8" t="s">
        <v>10</v>
      </c>
    </row>
    <row r="129" spans="2:15" ht="14" x14ac:dyDescent="0.15">
      <c r="B129" s="32" t="s">
        <v>18</v>
      </c>
      <c r="C129" s="20" t="s">
        <v>11</v>
      </c>
      <c r="D129" s="20" t="s">
        <v>11</v>
      </c>
      <c r="E129" s="20" t="s">
        <v>11</v>
      </c>
      <c r="F129" s="20" t="s">
        <v>11</v>
      </c>
      <c r="G129" s="20" t="s">
        <v>11</v>
      </c>
      <c r="H129" s="20" t="s">
        <v>11</v>
      </c>
      <c r="I129" s="20" t="s">
        <v>11</v>
      </c>
      <c r="J129" s="20" t="s">
        <v>11</v>
      </c>
      <c r="K129" s="20" t="s">
        <v>11</v>
      </c>
      <c r="L129" s="20" t="s">
        <v>11</v>
      </c>
      <c r="M129" s="20" t="s">
        <v>11</v>
      </c>
      <c r="N129" s="20" t="s">
        <v>11</v>
      </c>
      <c r="O129" s="8" t="s">
        <v>14</v>
      </c>
    </row>
    <row r="130" spans="2:15" ht="24" x14ac:dyDescent="0.15">
      <c r="B130" s="33"/>
      <c r="C130" s="19" t="s">
        <v>11</v>
      </c>
      <c r="D130" s="19" t="s">
        <v>11</v>
      </c>
      <c r="E130" s="19" t="s">
        <v>11</v>
      </c>
      <c r="F130" s="19" t="s">
        <v>11</v>
      </c>
      <c r="G130" s="19" t="s">
        <v>11</v>
      </c>
      <c r="H130" s="19" t="s">
        <v>11</v>
      </c>
      <c r="I130" s="19" t="s">
        <v>11</v>
      </c>
      <c r="J130" s="19" t="s">
        <v>11</v>
      </c>
      <c r="K130" s="19" t="s">
        <v>11</v>
      </c>
      <c r="L130" s="19" t="s">
        <v>11</v>
      </c>
      <c r="M130" s="19" t="s">
        <v>11</v>
      </c>
      <c r="N130" s="19" t="s">
        <v>11</v>
      </c>
      <c r="O130" s="8" t="s">
        <v>13</v>
      </c>
    </row>
    <row r="131" spans="2:15" ht="24" x14ac:dyDescent="0.15">
      <c r="B131" s="33"/>
      <c r="C131" s="19" t="s">
        <v>11</v>
      </c>
      <c r="D131" s="19" t="s">
        <v>11</v>
      </c>
      <c r="E131" s="19" t="s">
        <v>11</v>
      </c>
      <c r="F131" s="19" t="s">
        <v>11</v>
      </c>
      <c r="G131" s="19" t="s">
        <v>11</v>
      </c>
      <c r="H131" s="19" t="s">
        <v>11</v>
      </c>
      <c r="I131" s="19" t="s">
        <v>11</v>
      </c>
      <c r="J131" s="19" t="s">
        <v>11</v>
      </c>
      <c r="K131" s="19" t="s">
        <v>11</v>
      </c>
      <c r="L131" s="19" t="s">
        <v>11</v>
      </c>
      <c r="M131" s="19" t="s">
        <v>11</v>
      </c>
      <c r="N131" s="19" t="s">
        <v>11</v>
      </c>
      <c r="O131" s="8" t="s">
        <v>12</v>
      </c>
    </row>
    <row r="132" spans="2:15" ht="14" x14ac:dyDescent="0.15">
      <c r="B132" s="34"/>
      <c r="C132" s="18" t="s">
        <v>11</v>
      </c>
      <c r="D132" s="18" t="s">
        <v>11</v>
      </c>
      <c r="E132" s="18" t="s">
        <v>11</v>
      </c>
      <c r="F132" s="18" t="s">
        <v>11</v>
      </c>
      <c r="G132" s="18" t="s">
        <v>11</v>
      </c>
      <c r="H132" s="18" t="s">
        <v>11</v>
      </c>
      <c r="I132" s="18" t="s">
        <v>11</v>
      </c>
      <c r="J132" s="18" t="s">
        <v>11</v>
      </c>
      <c r="K132" s="18" t="s">
        <v>11</v>
      </c>
      <c r="L132" s="18" t="s">
        <v>11</v>
      </c>
      <c r="M132" s="18" t="s">
        <v>11</v>
      </c>
      <c r="N132" s="18" t="s">
        <v>11</v>
      </c>
      <c r="O132" s="8" t="s">
        <v>10</v>
      </c>
    </row>
    <row r="133" spans="2:15" ht="14" x14ac:dyDescent="0.15">
      <c r="B133" s="32" t="s">
        <v>17</v>
      </c>
      <c r="C133" s="20" t="s">
        <v>11</v>
      </c>
      <c r="D133" s="20" t="s">
        <v>11</v>
      </c>
      <c r="E133" s="20" t="s">
        <v>11</v>
      </c>
      <c r="F133" s="20" t="s">
        <v>11</v>
      </c>
      <c r="G133" s="20" t="s">
        <v>11</v>
      </c>
      <c r="H133" s="20" t="s">
        <v>11</v>
      </c>
      <c r="I133" s="20" t="s">
        <v>11</v>
      </c>
      <c r="J133" s="20" t="s">
        <v>11</v>
      </c>
      <c r="K133" s="20" t="s">
        <v>11</v>
      </c>
      <c r="L133" s="20" t="s">
        <v>11</v>
      </c>
      <c r="M133" s="20" t="s">
        <v>11</v>
      </c>
      <c r="N133" s="20" t="s">
        <v>11</v>
      </c>
      <c r="O133" s="8" t="s">
        <v>14</v>
      </c>
    </row>
    <row r="134" spans="2:15" ht="24" x14ac:dyDescent="0.15">
      <c r="B134" s="33"/>
      <c r="C134" s="19" t="s">
        <v>11</v>
      </c>
      <c r="D134" s="19" t="s">
        <v>11</v>
      </c>
      <c r="E134" s="19" t="s">
        <v>11</v>
      </c>
      <c r="F134" s="19" t="s">
        <v>11</v>
      </c>
      <c r="G134" s="19" t="s">
        <v>11</v>
      </c>
      <c r="H134" s="19" t="s">
        <v>11</v>
      </c>
      <c r="I134" s="19" t="s">
        <v>11</v>
      </c>
      <c r="J134" s="19" t="s">
        <v>11</v>
      </c>
      <c r="K134" s="19" t="s">
        <v>11</v>
      </c>
      <c r="L134" s="19" t="s">
        <v>11</v>
      </c>
      <c r="M134" s="19" t="s">
        <v>11</v>
      </c>
      <c r="N134" s="19" t="s">
        <v>11</v>
      </c>
      <c r="O134" s="8" t="s">
        <v>13</v>
      </c>
    </row>
    <row r="135" spans="2:15" ht="24" x14ac:dyDescent="0.15">
      <c r="B135" s="33"/>
      <c r="C135" s="19" t="s">
        <v>11</v>
      </c>
      <c r="D135" s="19" t="s">
        <v>11</v>
      </c>
      <c r="E135" s="19" t="s">
        <v>11</v>
      </c>
      <c r="F135" s="19" t="s">
        <v>11</v>
      </c>
      <c r="G135" s="19" t="s">
        <v>11</v>
      </c>
      <c r="H135" s="19" t="s">
        <v>11</v>
      </c>
      <c r="I135" s="19" t="s">
        <v>11</v>
      </c>
      <c r="J135" s="19" t="s">
        <v>11</v>
      </c>
      <c r="K135" s="19" t="s">
        <v>11</v>
      </c>
      <c r="L135" s="19" t="s">
        <v>11</v>
      </c>
      <c r="M135" s="19" t="s">
        <v>11</v>
      </c>
      <c r="N135" s="19" t="s">
        <v>11</v>
      </c>
      <c r="O135" s="8" t="s">
        <v>12</v>
      </c>
    </row>
    <row r="136" spans="2:15" ht="14" x14ac:dyDescent="0.15">
      <c r="B136" s="34"/>
      <c r="C136" s="18" t="s">
        <v>11</v>
      </c>
      <c r="D136" s="18" t="s">
        <v>11</v>
      </c>
      <c r="E136" s="18" t="s">
        <v>11</v>
      </c>
      <c r="F136" s="18" t="s">
        <v>11</v>
      </c>
      <c r="G136" s="18" t="s">
        <v>11</v>
      </c>
      <c r="H136" s="18" t="s">
        <v>11</v>
      </c>
      <c r="I136" s="18" t="s">
        <v>11</v>
      </c>
      <c r="J136" s="18" t="s">
        <v>11</v>
      </c>
      <c r="K136" s="18" t="s">
        <v>11</v>
      </c>
      <c r="L136" s="18" t="s">
        <v>11</v>
      </c>
      <c r="M136" s="18" t="s">
        <v>11</v>
      </c>
      <c r="N136" s="18" t="s">
        <v>11</v>
      </c>
      <c r="O136" s="8" t="s">
        <v>10</v>
      </c>
    </row>
    <row r="137" spans="2:15" ht="14" x14ac:dyDescent="0.15">
      <c r="B137" s="32" t="s">
        <v>16</v>
      </c>
      <c r="C137" s="20" t="s">
        <v>11</v>
      </c>
      <c r="D137" s="20" t="s">
        <v>11</v>
      </c>
      <c r="E137" s="20" t="s">
        <v>11</v>
      </c>
      <c r="F137" s="20" t="s">
        <v>11</v>
      </c>
      <c r="G137" s="20" t="s">
        <v>11</v>
      </c>
      <c r="H137" s="20" t="s">
        <v>11</v>
      </c>
      <c r="I137" s="20" t="s">
        <v>11</v>
      </c>
      <c r="J137" s="20" t="s">
        <v>11</v>
      </c>
      <c r="K137" s="20" t="s">
        <v>11</v>
      </c>
      <c r="L137" s="20" t="s">
        <v>11</v>
      </c>
      <c r="M137" s="20" t="s">
        <v>11</v>
      </c>
      <c r="N137" s="20" t="s">
        <v>11</v>
      </c>
      <c r="O137" s="8" t="s">
        <v>14</v>
      </c>
    </row>
    <row r="138" spans="2:15" ht="24" x14ac:dyDescent="0.15">
      <c r="B138" s="33"/>
      <c r="C138" s="19" t="s">
        <v>11</v>
      </c>
      <c r="D138" s="19" t="s">
        <v>11</v>
      </c>
      <c r="E138" s="19" t="s">
        <v>11</v>
      </c>
      <c r="F138" s="19" t="s">
        <v>11</v>
      </c>
      <c r="G138" s="19" t="s">
        <v>11</v>
      </c>
      <c r="H138" s="19" t="s">
        <v>11</v>
      </c>
      <c r="I138" s="19" t="s">
        <v>11</v>
      </c>
      <c r="J138" s="19" t="s">
        <v>11</v>
      </c>
      <c r="K138" s="19" t="s">
        <v>11</v>
      </c>
      <c r="L138" s="19" t="s">
        <v>11</v>
      </c>
      <c r="M138" s="19" t="s">
        <v>11</v>
      </c>
      <c r="N138" s="19" t="s">
        <v>11</v>
      </c>
      <c r="O138" s="8" t="s">
        <v>13</v>
      </c>
    </row>
    <row r="139" spans="2:15" ht="24" x14ac:dyDescent="0.15">
      <c r="B139" s="33"/>
      <c r="C139" s="19" t="s">
        <v>11</v>
      </c>
      <c r="D139" s="19" t="s">
        <v>11</v>
      </c>
      <c r="E139" s="19" t="s">
        <v>11</v>
      </c>
      <c r="F139" s="19" t="s">
        <v>11</v>
      </c>
      <c r="G139" s="19" t="s">
        <v>11</v>
      </c>
      <c r="H139" s="19" t="s">
        <v>11</v>
      </c>
      <c r="I139" s="19" t="s">
        <v>11</v>
      </c>
      <c r="J139" s="19" t="s">
        <v>11</v>
      </c>
      <c r="K139" s="19" t="s">
        <v>11</v>
      </c>
      <c r="L139" s="19" t="s">
        <v>11</v>
      </c>
      <c r="M139" s="19" t="s">
        <v>11</v>
      </c>
      <c r="N139" s="19" t="s">
        <v>11</v>
      </c>
      <c r="O139" s="8" t="s">
        <v>12</v>
      </c>
    </row>
    <row r="140" spans="2:15" ht="14" x14ac:dyDescent="0.15">
      <c r="B140" s="34"/>
      <c r="C140" s="18" t="s">
        <v>11</v>
      </c>
      <c r="D140" s="18" t="s">
        <v>11</v>
      </c>
      <c r="E140" s="18" t="s">
        <v>11</v>
      </c>
      <c r="F140" s="18" t="s">
        <v>11</v>
      </c>
      <c r="G140" s="18" t="s">
        <v>11</v>
      </c>
      <c r="H140" s="18" t="s">
        <v>11</v>
      </c>
      <c r="I140" s="18" t="s">
        <v>11</v>
      </c>
      <c r="J140" s="18" t="s">
        <v>11</v>
      </c>
      <c r="K140" s="18" t="s">
        <v>11</v>
      </c>
      <c r="L140" s="18" t="s">
        <v>11</v>
      </c>
      <c r="M140" s="18" t="s">
        <v>11</v>
      </c>
      <c r="N140" s="18" t="s">
        <v>11</v>
      </c>
      <c r="O140" s="8" t="s">
        <v>10</v>
      </c>
    </row>
    <row r="141" spans="2:15" ht="14" x14ac:dyDescent="0.15">
      <c r="B141" s="32" t="s">
        <v>15</v>
      </c>
      <c r="C141" s="20" t="s">
        <v>11</v>
      </c>
      <c r="D141" s="20" t="s">
        <v>11</v>
      </c>
      <c r="E141" s="20" t="s">
        <v>11</v>
      </c>
      <c r="F141" s="20" t="s">
        <v>11</v>
      </c>
      <c r="G141" s="20" t="s">
        <v>11</v>
      </c>
      <c r="H141" s="20" t="s">
        <v>11</v>
      </c>
      <c r="I141" s="20" t="s">
        <v>11</v>
      </c>
      <c r="J141" s="20" t="s">
        <v>11</v>
      </c>
      <c r="K141" s="20" t="s">
        <v>11</v>
      </c>
      <c r="L141" s="20" t="s">
        <v>11</v>
      </c>
      <c r="M141" s="20" t="s">
        <v>11</v>
      </c>
      <c r="N141" s="20" t="s">
        <v>11</v>
      </c>
      <c r="O141" s="8" t="s">
        <v>14</v>
      </c>
    </row>
    <row r="142" spans="2:15" ht="24" x14ac:dyDescent="0.15">
      <c r="B142" s="33"/>
      <c r="C142" s="19" t="s">
        <v>11</v>
      </c>
      <c r="D142" s="19" t="s">
        <v>11</v>
      </c>
      <c r="E142" s="19" t="s">
        <v>11</v>
      </c>
      <c r="F142" s="19" t="s">
        <v>11</v>
      </c>
      <c r="G142" s="19" t="s">
        <v>11</v>
      </c>
      <c r="H142" s="19" t="s">
        <v>11</v>
      </c>
      <c r="I142" s="19" t="s">
        <v>11</v>
      </c>
      <c r="J142" s="19" t="s">
        <v>11</v>
      </c>
      <c r="K142" s="19" t="s">
        <v>11</v>
      </c>
      <c r="L142" s="19" t="s">
        <v>11</v>
      </c>
      <c r="M142" s="19" t="s">
        <v>11</v>
      </c>
      <c r="N142" s="19" t="s">
        <v>11</v>
      </c>
      <c r="O142" s="8" t="s">
        <v>13</v>
      </c>
    </row>
    <row r="143" spans="2:15" ht="24" x14ac:dyDescent="0.15">
      <c r="B143" s="33"/>
      <c r="C143" s="19" t="s">
        <v>11</v>
      </c>
      <c r="D143" s="19" t="s">
        <v>11</v>
      </c>
      <c r="E143" s="19" t="s">
        <v>11</v>
      </c>
      <c r="F143" s="19" t="s">
        <v>11</v>
      </c>
      <c r="G143" s="19" t="s">
        <v>11</v>
      </c>
      <c r="H143" s="19" t="s">
        <v>11</v>
      </c>
      <c r="I143" s="19" t="s">
        <v>11</v>
      </c>
      <c r="J143" s="19" t="s">
        <v>11</v>
      </c>
      <c r="K143" s="19" t="s">
        <v>11</v>
      </c>
      <c r="L143" s="19" t="s">
        <v>11</v>
      </c>
      <c r="M143" s="19" t="s">
        <v>11</v>
      </c>
      <c r="N143" s="19" t="s">
        <v>11</v>
      </c>
      <c r="O143" s="8" t="s">
        <v>12</v>
      </c>
    </row>
    <row r="144" spans="2:15" ht="14" x14ac:dyDescent="0.15">
      <c r="B144" s="34"/>
      <c r="C144" s="18" t="s">
        <v>11</v>
      </c>
      <c r="D144" s="18" t="s">
        <v>11</v>
      </c>
      <c r="E144" s="18" t="s">
        <v>11</v>
      </c>
      <c r="F144" s="18" t="s">
        <v>11</v>
      </c>
      <c r="G144" s="18" t="s">
        <v>11</v>
      </c>
      <c r="H144" s="18" t="s">
        <v>11</v>
      </c>
      <c r="I144" s="18" t="s">
        <v>11</v>
      </c>
      <c r="J144" s="18" t="s">
        <v>11</v>
      </c>
      <c r="K144" s="18" t="s">
        <v>11</v>
      </c>
      <c r="L144" s="18" t="s">
        <v>11</v>
      </c>
      <c r="M144" s="18" t="s">
        <v>11</v>
      </c>
      <c r="N144" s="18" t="s">
        <v>11</v>
      </c>
      <c r="O144" s="8" t="s">
        <v>10</v>
      </c>
    </row>
    <row r="145" spans="2:15" ht="14" x14ac:dyDescent="0.15">
      <c r="B145" s="32" t="s">
        <v>0</v>
      </c>
      <c r="C145" s="20" t="s">
        <v>11</v>
      </c>
      <c r="D145" s="20" t="s">
        <v>11</v>
      </c>
      <c r="E145" s="20" t="s">
        <v>11</v>
      </c>
      <c r="F145" s="20" t="s">
        <v>11</v>
      </c>
      <c r="G145" s="20" t="s">
        <v>11</v>
      </c>
      <c r="H145" s="20" t="s">
        <v>11</v>
      </c>
      <c r="I145" s="20" t="s">
        <v>11</v>
      </c>
      <c r="J145" s="20" t="s">
        <v>11</v>
      </c>
      <c r="K145" s="20" t="s">
        <v>11</v>
      </c>
      <c r="L145" s="20" t="s">
        <v>11</v>
      </c>
      <c r="M145" s="20" t="s">
        <v>11</v>
      </c>
      <c r="N145" s="20" t="s">
        <v>11</v>
      </c>
      <c r="O145" s="8" t="s">
        <v>14</v>
      </c>
    </row>
    <row r="146" spans="2:15" ht="24" x14ac:dyDescent="0.15">
      <c r="B146" s="33"/>
      <c r="C146" s="19" t="s">
        <v>11</v>
      </c>
      <c r="D146" s="19" t="s">
        <v>11</v>
      </c>
      <c r="E146" s="19" t="s">
        <v>11</v>
      </c>
      <c r="F146" s="19" t="s">
        <v>11</v>
      </c>
      <c r="G146" s="19" t="s">
        <v>11</v>
      </c>
      <c r="H146" s="19" t="s">
        <v>11</v>
      </c>
      <c r="I146" s="19" t="s">
        <v>11</v>
      </c>
      <c r="J146" s="19" t="s">
        <v>11</v>
      </c>
      <c r="K146" s="19" t="s">
        <v>11</v>
      </c>
      <c r="L146" s="19" t="s">
        <v>11</v>
      </c>
      <c r="M146" s="19" t="s">
        <v>11</v>
      </c>
      <c r="N146" s="19" t="s">
        <v>11</v>
      </c>
      <c r="O146" s="8" t="s">
        <v>13</v>
      </c>
    </row>
    <row r="147" spans="2:15" ht="24" x14ac:dyDescent="0.15">
      <c r="B147" s="33"/>
      <c r="C147" s="19" t="s">
        <v>11</v>
      </c>
      <c r="D147" s="19" t="s">
        <v>11</v>
      </c>
      <c r="E147" s="19" t="s">
        <v>11</v>
      </c>
      <c r="F147" s="19" t="s">
        <v>11</v>
      </c>
      <c r="G147" s="19" t="s">
        <v>11</v>
      </c>
      <c r="H147" s="19" t="s">
        <v>11</v>
      </c>
      <c r="I147" s="19" t="s">
        <v>11</v>
      </c>
      <c r="J147" s="19" t="s">
        <v>11</v>
      </c>
      <c r="K147" s="19" t="s">
        <v>11</v>
      </c>
      <c r="L147" s="19" t="s">
        <v>11</v>
      </c>
      <c r="M147" s="19" t="s">
        <v>11</v>
      </c>
      <c r="N147" s="19" t="s">
        <v>11</v>
      </c>
      <c r="O147" s="8" t="s">
        <v>12</v>
      </c>
    </row>
    <row r="148" spans="2:15" ht="14" x14ac:dyDescent="0.15">
      <c r="B148" s="34"/>
      <c r="C148" s="18" t="s">
        <v>11</v>
      </c>
      <c r="D148" s="18" t="s">
        <v>11</v>
      </c>
      <c r="E148" s="18" t="s">
        <v>11</v>
      </c>
      <c r="F148" s="18" t="s">
        <v>11</v>
      </c>
      <c r="G148" s="18" t="s">
        <v>11</v>
      </c>
      <c r="H148" s="18" t="s">
        <v>11</v>
      </c>
      <c r="I148" s="18" t="s">
        <v>11</v>
      </c>
      <c r="J148" s="18" t="s">
        <v>11</v>
      </c>
      <c r="K148" s="18" t="s">
        <v>11</v>
      </c>
      <c r="L148" s="18" t="s">
        <v>11</v>
      </c>
      <c r="M148" s="18" t="s">
        <v>11</v>
      </c>
      <c r="N148" s="18" t="s">
        <v>11</v>
      </c>
      <c r="O148" s="8" t="s">
        <v>10</v>
      </c>
    </row>
    <row r="149" spans="2:15" ht="14" x14ac:dyDescent="0.15">
      <c r="B149" s="32" t="s">
        <v>1</v>
      </c>
      <c r="C149" s="20" t="s">
        <v>11</v>
      </c>
      <c r="D149" s="20" t="s">
        <v>11</v>
      </c>
      <c r="E149" s="20" t="s">
        <v>11</v>
      </c>
      <c r="F149" s="20" t="s">
        <v>11</v>
      </c>
      <c r="G149" s="20" t="s">
        <v>11</v>
      </c>
      <c r="H149" s="20" t="s">
        <v>11</v>
      </c>
      <c r="I149" s="20" t="s">
        <v>11</v>
      </c>
      <c r="J149" s="20" t="s">
        <v>11</v>
      </c>
      <c r="K149" s="20" t="s">
        <v>11</v>
      </c>
      <c r="L149" s="20" t="s">
        <v>11</v>
      </c>
      <c r="M149" s="20" t="s">
        <v>11</v>
      </c>
      <c r="N149" s="20" t="s">
        <v>11</v>
      </c>
      <c r="O149" s="8" t="s">
        <v>14</v>
      </c>
    </row>
    <row r="150" spans="2:15" ht="24" x14ac:dyDescent="0.15">
      <c r="B150" s="33"/>
      <c r="C150" s="19" t="s">
        <v>11</v>
      </c>
      <c r="D150" s="19" t="s">
        <v>11</v>
      </c>
      <c r="E150" s="19" t="s">
        <v>11</v>
      </c>
      <c r="F150" s="19" t="s">
        <v>11</v>
      </c>
      <c r="G150" s="19" t="s">
        <v>11</v>
      </c>
      <c r="H150" s="19" t="s">
        <v>11</v>
      </c>
      <c r="I150" s="19" t="s">
        <v>11</v>
      </c>
      <c r="J150" s="19" t="s">
        <v>11</v>
      </c>
      <c r="K150" s="19" t="s">
        <v>11</v>
      </c>
      <c r="L150" s="19" t="s">
        <v>11</v>
      </c>
      <c r="M150" s="19" t="s">
        <v>11</v>
      </c>
      <c r="N150" s="19" t="s">
        <v>11</v>
      </c>
      <c r="O150" s="8" t="s">
        <v>13</v>
      </c>
    </row>
    <row r="151" spans="2:15" ht="24" x14ac:dyDescent="0.15">
      <c r="B151" s="33"/>
      <c r="C151" s="19" t="s">
        <v>11</v>
      </c>
      <c r="D151" s="19" t="s">
        <v>11</v>
      </c>
      <c r="E151" s="19" t="s">
        <v>11</v>
      </c>
      <c r="F151" s="19" t="s">
        <v>11</v>
      </c>
      <c r="G151" s="19" t="s">
        <v>11</v>
      </c>
      <c r="H151" s="19" t="s">
        <v>11</v>
      </c>
      <c r="I151" s="19" t="s">
        <v>11</v>
      </c>
      <c r="J151" s="19" t="s">
        <v>11</v>
      </c>
      <c r="K151" s="19" t="s">
        <v>11</v>
      </c>
      <c r="L151" s="19" t="s">
        <v>11</v>
      </c>
      <c r="M151" s="19" t="s">
        <v>11</v>
      </c>
      <c r="N151" s="19" t="s">
        <v>11</v>
      </c>
      <c r="O151" s="8" t="s">
        <v>12</v>
      </c>
    </row>
    <row r="152" spans="2:15" ht="14" x14ac:dyDescent="0.15">
      <c r="B152" s="34"/>
      <c r="C152" s="18" t="s">
        <v>11</v>
      </c>
      <c r="D152" s="18" t="s">
        <v>11</v>
      </c>
      <c r="E152" s="18" t="s">
        <v>11</v>
      </c>
      <c r="F152" s="18" t="s">
        <v>11</v>
      </c>
      <c r="G152" s="18" t="s">
        <v>11</v>
      </c>
      <c r="H152" s="18" t="s">
        <v>11</v>
      </c>
      <c r="I152" s="18" t="s">
        <v>11</v>
      </c>
      <c r="J152" s="18" t="s">
        <v>11</v>
      </c>
      <c r="K152" s="18" t="s">
        <v>11</v>
      </c>
      <c r="L152" s="18" t="s">
        <v>11</v>
      </c>
      <c r="M152" s="18" t="s">
        <v>11</v>
      </c>
      <c r="N152" s="18" t="s">
        <v>11</v>
      </c>
      <c r="O152" s="8" t="s">
        <v>10</v>
      </c>
    </row>
  </sheetData>
  <mergeCells count="9">
    <mergeCell ref="B145:B148"/>
    <mergeCell ref="B149:B152"/>
    <mergeCell ref="P25:R25"/>
    <mergeCell ref="B121:B124"/>
    <mergeCell ref="B125:B128"/>
    <mergeCell ref="B129:B132"/>
    <mergeCell ref="B133:B136"/>
    <mergeCell ref="B137:B140"/>
    <mergeCell ref="B141:B144"/>
  </mergeCells>
  <pageMargins left="0.78740157499999996" right="0.78740157499999996" top="0.984251969" bottom="0.984251969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5BB42-234D-1849-82D6-0B14D159D788}">
  <dimension ref="A2:CU152"/>
  <sheetViews>
    <sheetView topLeftCell="D1" workbookViewId="0">
      <selection activeCell="S118" sqref="S118:U118"/>
    </sheetView>
  </sheetViews>
  <sheetFormatPr baseColWidth="10" defaultColWidth="9.1640625" defaultRowHeight="13" x14ac:dyDescent="0.15"/>
  <cols>
    <col min="1" max="1" width="20.6640625" style="17" customWidth="1"/>
    <col min="2" max="2" width="12.6640625" style="17" customWidth="1"/>
    <col min="3" max="16384" width="9.1640625" style="17"/>
  </cols>
  <sheetData>
    <row r="2" spans="1:2" x14ac:dyDescent="0.15">
      <c r="A2" s="17" t="s">
        <v>145</v>
      </c>
      <c r="B2" s="17" t="s">
        <v>144</v>
      </c>
    </row>
    <row r="4" spans="1:2" x14ac:dyDescent="0.15">
      <c r="A4" s="17" t="s">
        <v>143</v>
      </c>
    </row>
    <row r="5" spans="1:2" x14ac:dyDescent="0.15">
      <c r="A5" s="17" t="s">
        <v>142</v>
      </c>
    </row>
    <row r="6" spans="1:2" x14ac:dyDescent="0.15">
      <c r="A6" s="17" t="s">
        <v>141</v>
      </c>
      <c r="B6" s="17" t="s">
        <v>140</v>
      </c>
    </row>
    <row r="7" spans="1:2" x14ac:dyDescent="0.15">
      <c r="A7" s="17" t="s">
        <v>139</v>
      </c>
      <c r="B7" s="28">
        <v>44088</v>
      </c>
    </row>
    <row r="8" spans="1:2" x14ac:dyDescent="0.15">
      <c r="A8" s="17" t="s">
        <v>120</v>
      </c>
      <c r="B8" s="27">
        <v>0.67090277777777774</v>
      </c>
    </row>
    <row r="9" spans="1:2" x14ac:dyDescent="0.15">
      <c r="A9" s="17" t="s">
        <v>138</v>
      </c>
      <c r="B9" s="17" t="s">
        <v>137</v>
      </c>
    </row>
    <row r="10" spans="1:2" x14ac:dyDescent="0.15">
      <c r="A10" s="17" t="s">
        <v>136</v>
      </c>
      <c r="B10" s="17" t="s">
        <v>135</v>
      </c>
    </row>
    <row r="11" spans="1:2" x14ac:dyDescent="0.15">
      <c r="A11" s="17" t="s">
        <v>134</v>
      </c>
      <c r="B11" s="17" t="s">
        <v>133</v>
      </c>
    </row>
    <row r="13" spans="1:2" ht="14" x14ac:dyDescent="0.15">
      <c r="A13" s="26" t="s">
        <v>132</v>
      </c>
      <c r="B13" s="25"/>
    </row>
    <row r="14" spans="1:2" x14ac:dyDescent="0.15">
      <c r="A14" s="17" t="s">
        <v>131</v>
      </c>
      <c r="B14" s="17" t="s">
        <v>149</v>
      </c>
    </row>
    <row r="15" spans="1:2" x14ac:dyDescent="0.15">
      <c r="A15" s="17" t="s">
        <v>129</v>
      </c>
    </row>
    <row r="16" spans="1:2" x14ac:dyDescent="0.15">
      <c r="A16" s="17" t="s">
        <v>128</v>
      </c>
      <c r="B16" s="17" t="s">
        <v>153</v>
      </c>
    </row>
    <row r="17" spans="1:99" x14ac:dyDescent="0.15">
      <c r="A17" s="17" t="s">
        <v>126</v>
      </c>
      <c r="B17" s="17" t="s">
        <v>125</v>
      </c>
    </row>
    <row r="18" spans="1:99" x14ac:dyDescent="0.15">
      <c r="B18" s="17" t="s">
        <v>156</v>
      </c>
    </row>
    <row r="19" spans="1:99" x14ac:dyDescent="0.15">
      <c r="B19" s="17" t="s">
        <v>123</v>
      </c>
    </row>
    <row r="20" spans="1:99" x14ac:dyDescent="0.15">
      <c r="B20" s="17" t="s">
        <v>122</v>
      </c>
    </row>
    <row r="21" spans="1:99" x14ac:dyDescent="0.15">
      <c r="A21" s="17" t="s">
        <v>121</v>
      </c>
    </row>
    <row r="23" spans="1:99" x14ac:dyDescent="0.15">
      <c r="A23" s="26">
        <v>340</v>
      </c>
      <c r="B23" s="25"/>
    </row>
    <row r="25" spans="1:99" ht="14" x14ac:dyDescent="0.15">
      <c r="B25" s="23" t="s">
        <v>120</v>
      </c>
      <c r="C25" s="23" t="s">
        <v>119</v>
      </c>
      <c r="D25" s="23" t="s">
        <v>148</v>
      </c>
      <c r="E25" s="23" t="s">
        <v>147</v>
      </c>
      <c r="F25" s="23" t="s">
        <v>117</v>
      </c>
      <c r="G25" s="23" t="s">
        <v>116</v>
      </c>
      <c r="H25" s="23" t="s">
        <v>115</v>
      </c>
      <c r="I25" s="23" t="s">
        <v>114</v>
      </c>
      <c r="J25" s="23" t="s">
        <v>113</v>
      </c>
      <c r="K25" s="23" t="s">
        <v>112</v>
      </c>
      <c r="L25" s="23" t="s">
        <v>111</v>
      </c>
      <c r="M25" s="23" t="s">
        <v>110</v>
      </c>
      <c r="N25" s="23" t="s">
        <v>109</v>
      </c>
      <c r="O25" s="23" t="s">
        <v>108</v>
      </c>
      <c r="P25" s="23" t="s">
        <v>107</v>
      </c>
      <c r="Q25" s="23" t="s">
        <v>106</v>
      </c>
      <c r="R25" s="23" t="s">
        <v>105</v>
      </c>
      <c r="S25" s="30" t="s">
        <v>154</v>
      </c>
      <c r="T25" s="35"/>
      <c r="U25" s="31"/>
      <c r="V25" s="23" t="s">
        <v>101</v>
      </c>
      <c r="W25" s="23" t="s">
        <v>100</v>
      </c>
      <c r="X25" s="23" t="s">
        <v>99</v>
      </c>
      <c r="Y25" s="23" t="s">
        <v>98</v>
      </c>
      <c r="Z25" s="23" t="s">
        <v>97</v>
      </c>
      <c r="AA25" s="23" t="s">
        <v>96</v>
      </c>
      <c r="AB25" s="23" t="s">
        <v>95</v>
      </c>
      <c r="AC25" s="23" t="s">
        <v>94</v>
      </c>
      <c r="AD25" s="23" t="s">
        <v>93</v>
      </c>
      <c r="AE25" s="23" t="s">
        <v>92</v>
      </c>
      <c r="AF25" s="23" t="s">
        <v>91</v>
      </c>
      <c r="AG25" s="23" t="s">
        <v>90</v>
      </c>
      <c r="AH25" s="23" t="s">
        <v>89</v>
      </c>
      <c r="AI25" s="23" t="s">
        <v>88</v>
      </c>
      <c r="AJ25" s="23" t="s">
        <v>87</v>
      </c>
      <c r="AK25" s="23" t="s">
        <v>86</v>
      </c>
      <c r="AL25" s="23" t="s">
        <v>85</v>
      </c>
      <c r="AM25" s="23" t="s">
        <v>84</v>
      </c>
      <c r="AN25" s="23" t="s">
        <v>83</v>
      </c>
      <c r="AO25" s="23" t="s">
        <v>82</v>
      </c>
      <c r="AP25" s="23" t="s">
        <v>81</v>
      </c>
      <c r="AQ25" s="23" t="s">
        <v>80</v>
      </c>
      <c r="AR25" s="23" t="s">
        <v>79</v>
      </c>
      <c r="AS25" s="23" t="s">
        <v>78</v>
      </c>
      <c r="AT25" s="23" t="s">
        <v>77</v>
      </c>
      <c r="AU25" s="23" t="s">
        <v>76</v>
      </c>
      <c r="AV25" s="23" t="s">
        <v>75</v>
      </c>
      <c r="AW25" s="23" t="s">
        <v>74</v>
      </c>
      <c r="AX25" s="23" t="s">
        <v>73</v>
      </c>
      <c r="AY25" s="23" t="s">
        <v>72</v>
      </c>
      <c r="AZ25" s="23" t="s">
        <v>71</v>
      </c>
      <c r="BA25" s="23" t="s">
        <v>70</v>
      </c>
      <c r="BB25" s="23" t="s">
        <v>69</v>
      </c>
      <c r="BC25" s="23" t="s">
        <v>68</v>
      </c>
      <c r="BD25" s="23" t="s">
        <v>67</v>
      </c>
      <c r="BE25" s="23" t="s">
        <v>66</v>
      </c>
      <c r="BF25" s="23" t="s">
        <v>65</v>
      </c>
      <c r="BG25" s="23" t="s">
        <v>64</v>
      </c>
      <c r="BH25" s="23" t="s">
        <v>63</v>
      </c>
      <c r="BI25" s="23" t="s">
        <v>62</v>
      </c>
      <c r="BJ25" s="23" t="s">
        <v>61</v>
      </c>
      <c r="BK25" s="23" t="s">
        <v>60</v>
      </c>
      <c r="BL25" s="23" t="s">
        <v>59</v>
      </c>
      <c r="BM25" s="23" t="s">
        <v>58</v>
      </c>
      <c r="BN25" s="23" t="s">
        <v>57</v>
      </c>
      <c r="BO25" s="23" t="s">
        <v>56</v>
      </c>
      <c r="BP25" s="23" t="s">
        <v>55</v>
      </c>
      <c r="BQ25" s="23" t="s">
        <v>54</v>
      </c>
      <c r="BR25" s="23" t="s">
        <v>53</v>
      </c>
      <c r="BS25" s="23" t="s">
        <v>52</v>
      </c>
      <c r="BT25" s="23" t="s">
        <v>51</v>
      </c>
      <c r="BU25" s="23" t="s">
        <v>50</v>
      </c>
      <c r="BV25" s="23" t="s">
        <v>49</v>
      </c>
      <c r="BW25" s="23" t="s">
        <v>48</v>
      </c>
      <c r="BX25" s="23" t="s">
        <v>47</v>
      </c>
      <c r="BY25" s="23" t="s">
        <v>46</v>
      </c>
      <c r="BZ25" s="23" t="s">
        <v>45</v>
      </c>
      <c r="CA25" s="23" t="s">
        <v>44</v>
      </c>
      <c r="CB25" s="23" t="s">
        <v>43</v>
      </c>
      <c r="CC25" s="23" t="s">
        <v>42</v>
      </c>
      <c r="CD25" s="23" t="s">
        <v>41</v>
      </c>
      <c r="CE25" s="23" t="s">
        <v>40</v>
      </c>
      <c r="CF25" s="23" t="s">
        <v>39</v>
      </c>
      <c r="CG25" s="23" t="s">
        <v>38</v>
      </c>
      <c r="CH25" s="23" t="s">
        <v>37</v>
      </c>
      <c r="CI25" s="23" t="s">
        <v>36</v>
      </c>
      <c r="CJ25" s="23" t="s">
        <v>35</v>
      </c>
      <c r="CK25" s="23" t="s">
        <v>34</v>
      </c>
      <c r="CL25" s="23" t="s">
        <v>33</v>
      </c>
      <c r="CM25" s="23" t="s">
        <v>32</v>
      </c>
      <c r="CN25" s="23" t="s">
        <v>31</v>
      </c>
      <c r="CO25" s="23" t="s">
        <v>30</v>
      </c>
      <c r="CP25" s="23" t="s">
        <v>29</v>
      </c>
      <c r="CQ25" s="23" t="s">
        <v>28</v>
      </c>
      <c r="CR25" s="23" t="s">
        <v>27</v>
      </c>
      <c r="CS25" s="23" t="s">
        <v>26</v>
      </c>
      <c r="CT25" s="23" t="s">
        <v>25</v>
      </c>
      <c r="CU25" s="23" t="s">
        <v>24</v>
      </c>
    </row>
    <row r="26" spans="1:99" x14ac:dyDescent="0.15">
      <c r="B26" s="29">
        <v>0</v>
      </c>
      <c r="C26" s="12">
        <v>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>
        <v>0</v>
      </c>
      <c r="S26" s="12">
        <v>1.0069999999999999</v>
      </c>
      <c r="T26" s="12">
        <v>0.97299999999999998</v>
      </c>
      <c r="U26" s="12">
        <v>0.98399999999999999</v>
      </c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</row>
    <row r="27" spans="1:99" x14ac:dyDescent="0.15">
      <c r="B27" s="29">
        <v>4.6296296296296294E-5</v>
      </c>
      <c r="C27" s="12">
        <v>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8">
        <v>4</v>
      </c>
      <c r="S27" s="12">
        <v>1</v>
      </c>
      <c r="T27" s="12">
        <v>0.96499999999999997</v>
      </c>
      <c r="U27" s="12">
        <v>0.97699999999999998</v>
      </c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</row>
    <row r="28" spans="1:99" x14ac:dyDescent="0.15">
      <c r="B28" s="29">
        <v>9.2592592592592588E-5</v>
      </c>
      <c r="C28" s="12">
        <v>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8">
        <v>8</v>
      </c>
      <c r="S28" s="12">
        <v>0.99399999999999999</v>
      </c>
      <c r="T28" s="12">
        <v>0.95899999999999996</v>
      </c>
      <c r="U28" s="12">
        <v>0.97199999999999998</v>
      </c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</row>
    <row r="29" spans="1:99" x14ac:dyDescent="0.15">
      <c r="B29" s="29">
        <v>1.3888888888888889E-4</v>
      </c>
      <c r="C29" s="12">
        <v>0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8">
        <v>12</v>
      </c>
      <c r="S29" s="12">
        <v>0.98799999999999999</v>
      </c>
      <c r="T29" s="12">
        <v>0.95299999999999996</v>
      </c>
      <c r="U29" s="12">
        <v>0.96499999999999997</v>
      </c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</row>
    <row r="30" spans="1:99" x14ac:dyDescent="0.15">
      <c r="B30" s="29">
        <v>1.8518518518518518E-4</v>
      </c>
      <c r="C30" s="12">
        <v>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8">
        <v>16</v>
      </c>
      <c r="S30" s="12">
        <v>0.98199999999999998</v>
      </c>
      <c r="T30" s="12">
        <v>0.94699999999999995</v>
      </c>
      <c r="U30" s="12">
        <v>0.95899999999999996</v>
      </c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</row>
    <row r="31" spans="1:99" x14ac:dyDescent="0.15">
      <c r="B31" s="29">
        <v>2.3148148148148146E-4</v>
      </c>
      <c r="C31" s="12">
        <v>0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8">
        <v>20</v>
      </c>
      <c r="S31" s="12">
        <v>0.97599999999999998</v>
      </c>
      <c r="T31" s="12">
        <v>0.94099999999999995</v>
      </c>
      <c r="U31" s="12">
        <v>0.95299999999999996</v>
      </c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</row>
    <row r="32" spans="1:99" x14ac:dyDescent="0.15">
      <c r="B32" s="29">
        <v>2.7777777777777778E-4</v>
      </c>
      <c r="C32" s="12">
        <v>0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8">
        <v>24</v>
      </c>
      <c r="S32" s="12">
        <v>0.96899999999999997</v>
      </c>
      <c r="T32" s="12">
        <v>0.93500000000000005</v>
      </c>
      <c r="U32" s="12">
        <v>0.94699999999999995</v>
      </c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</row>
    <row r="33" spans="2:99" x14ac:dyDescent="0.15">
      <c r="B33" s="29">
        <v>3.2407407407407406E-4</v>
      </c>
      <c r="C33" s="12">
        <v>0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8">
        <v>28</v>
      </c>
      <c r="S33" s="12">
        <v>0.96299999999999997</v>
      </c>
      <c r="T33" s="12">
        <v>0.92900000000000005</v>
      </c>
      <c r="U33" s="12">
        <v>0.94099999999999995</v>
      </c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</row>
    <row r="34" spans="2:99" x14ac:dyDescent="0.15">
      <c r="B34" s="29">
        <v>3.7037037037037035E-4</v>
      </c>
      <c r="C34" s="12">
        <v>0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8">
        <v>32</v>
      </c>
      <c r="S34" s="12">
        <v>0.95699999999999996</v>
      </c>
      <c r="T34" s="12">
        <v>0.92300000000000004</v>
      </c>
      <c r="U34" s="12">
        <v>0.93500000000000005</v>
      </c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</row>
    <row r="35" spans="2:99" x14ac:dyDescent="0.15">
      <c r="B35" s="29">
        <v>4.1666666666666669E-4</v>
      </c>
      <c r="C35" s="12">
        <v>0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8">
        <v>36</v>
      </c>
      <c r="S35" s="12">
        <v>0.95099999999999996</v>
      </c>
      <c r="T35" s="12">
        <v>0.91600000000000004</v>
      </c>
      <c r="U35" s="12">
        <v>0.92900000000000005</v>
      </c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</row>
    <row r="36" spans="2:99" x14ac:dyDescent="0.15">
      <c r="B36" s="29">
        <v>4.6296296296296293E-4</v>
      </c>
      <c r="C36" s="12">
        <v>0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8">
        <v>40</v>
      </c>
      <c r="S36" s="12">
        <v>0.94399999999999995</v>
      </c>
      <c r="T36" s="12">
        <v>0.91</v>
      </c>
      <c r="U36" s="12">
        <v>0.92200000000000004</v>
      </c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</row>
    <row r="37" spans="2:99" x14ac:dyDescent="0.15">
      <c r="B37" s="29">
        <v>5.0925925925925921E-4</v>
      </c>
      <c r="C37" s="12">
        <v>0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8">
        <v>44</v>
      </c>
      <c r="S37" s="12">
        <v>0.93799999999999994</v>
      </c>
      <c r="T37" s="12">
        <v>0.90400000000000003</v>
      </c>
      <c r="U37" s="12">
        <v>0.91600000000000004</v>
      </c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2:99" x14ac:dyDescent="0.15">
      <c r="B38" s="29">
        <v>5.5555555555555556E-4</v>
      </c>
      <c r="C38" s="12">
        <v>0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8">
        <v>48</v>
      </c>
      <c r="S38" s="12">
        <v>0.93100000000000005</v>
      </c>
      <c r="T38" s="12">
        <v>0.89800000000000002</v>
      </c>
      <c r="U38" s="12">
        <v>0.93899999999999995</v>
      </c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</row>
    <row r="39" spans="2:99" x14ac:dyDescent="0.15">
      <c r="B39" s="29">
        <v>6.018518518518519E-4</v>
      </c>
      <c r="C39" s="12">
        <v>0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8">
        <v>52</v>
      </c>
      <c r="S39" s="12">
        <v>0.92500000000000004</v>
      </c>
      <c r="T39" s="12">
        <v>0.89200000000000002</v>
      </c>
      <c r="U39" s="12">
        <v>0.93200000000000005</v>
      </c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</row>
    <row r="40" spans="2:99" x14ac:dyDescent="0.15">
      <c r="B40" s="29">
        <v>6.4814814814814813E-4</v>
      </c>
      <c r="C40" s="12">
        <v>0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8">
        <v>56</v>
      </c>
      <c r="S40" s="12">
        <v>0.91900000000000004</v>
      </c>
      <c r="T40" s="12">
        <v>0.88600000000000001</v>
      </c>
      <c r="U40" s="12">
        <v>0.92400000000000004</v>
      </c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</row>
    <row r="41" spans="2:99" x14ac:dyDescent="0.15">
      <c r="B41" s="29">
        <v>6.9444444444444447E-4</v>
      </c>
      <c r="C41" s="12">
        <v>0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8">
        <v>60</v>
      </c>
      <c r="S41" s="12">
        <v>0.91300000000000003</v>
      </c>
      <c r="T41" s="12">
        <v>0.88</v>
      </c>
      <c r="U41" s="12">
        <v>0.91600000000000004</v>
      </c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</row>
    <row r="42" spans="2:99" x14ac:dyDescent="0.15">
      <c r="B42" s="29">
        <v>7.407407407407407E-4</v>
      </c>
      <c r="C42" s="12">
        <v>0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8">
        <v>64</v>
      </c>
      <c r="S42" s="12">
        <v>0.90600000000000003</v>
      </c>
      <c r="T42" s="12">
        <v>0.873</v>
      </c>
      <c r="U42" s="12">
        <v>0.90800000000000003</v>
      </c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</row>
    <row r="43" spans="2:99" x14ac:dyDescent="0.15">
      <c r="B43" s="29">
        <v>7.8703703703703705E-4</v>
      </c>
      <c r="C43" s="12">
        <v>0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8">
        <v>68</v>
      </c>
      <c r="S43" s="12">
        <v>0.9</v>
      </c>
      <c r="T43" s="12">
        <v>0.86699999999999999</v>
      </c>
      <c r="U43" s="12">
        <v>0.9</v>
      </c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</row>
    <row r="44" spans="2:99" x14ac:dyDescent="0.15">
      <c r="B44" s="29">
        <v>8.3333333333333339E-4</v>
      </c>
      <c r="C44" s="12">
        <v>0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8">
        <v>72</v>
      </c>
      <c r="S44" s="12">
        <v>0.89300000000000002</v>
      </c>
      <c r="T44" s="12">
        <v>0.86099999999999999</v>
      </c>
      <c r="U44" s="12">
        <v>0.89200000000000002</v>
      </c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</row>
    <row r="45" spans="2:99" x14ac:dyDescent="0.15">
      <c r="B45" s="29">
        <v>8.7962962962962962E-4</v>
      </c>
      <c r="C45" s="12">
        <v>0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8">
        <v>76</v>
      </c>
      <c r="S45" s="12">
        <v>0.88600000000000001</v>
      </c>
      <c r="T45" s="12">
        <v>0.85399999999999998</v>
      </c>
      <c r="U45" s="12">
        <v>0.88500000000000001</v>
      </c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</row>
    <row r="46" spans="2:99" x14ac:dyDescent="0.15">
      <c r="B46" s="29">
        <v>9.2592592592592585E-4</v>
      </c>
      <c r="C46" s="12">
        <v>0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8">
        <v>80</v>
      </c>
      <c r="S46" s="12">
        <v>0.88</v>
      </c>
      <c r="T46" s="12">
        <v>0.84799999999999998</v>
      </c>
      <c r="U46" s="12">
        <v>0.877</v>
      </c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</row>
    <row r="47" spans="2:99" x14ac:dyDescent="0.15">
      <c r="B47" s="29">
        <v>9.7222222222222209E-4</v>
      </c>
      <c r="C47" s="12">
        <v>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8">
        <v>84</v>
      </c>
      <c r="S47" s="12">
        <v>0.874</v>
      </c>
      <c r="T47" s="12">
        <v>0.84199999999999997</v>
      </c>
      <c r="U47" s="12">
        <v>0.871</v>
      </c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</row>
    <row r="48" spans="2:99" x14ac:dyDescent="0.15">
      <c r="B48" s="29">
        <v>1.0185185185185186E-3</v>
      </c>
      <c r="C48" s="12">
        <v>0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8">
        <v>88</v>
      </c>
      <c r="S48" s="12">
        <v>0.86799999999999999</v>
      </c>
      <c r="T48" s="12">
        <v>0.83499999999999996</v>
      </c>
      <c r="U48" s="12">
        <v>0.86399999999999999</v>
      </c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</row>
    <row r="49" spans="2:99" x14ac:dyDescent="0.15">
      <c r="B49" s="29">
        <v>1.0648148148148147E-3</v>
      </c>
      <c r="C49" s="12">
        <v>0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8">
        <v>92</v>
      </c>
      <c r="S49" s="12">
        <v>0.86199999999999999</v>
      </c>
      <c r="T49" s="12">
        <v>0.82899999999999996</v>
      </c>
      <c r="U49" s="12">
        <v>0.85799999999999998</v>
      </c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</row>
    <row r="50" spans="2:99" x14ac:dyDescent="0.15">
      <c r="B50" s="29">
        <v>1.1111111111111111E-3</v>
      </c>
      <c r="C50" s="12">
        <v>0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8">
        <v>96</v>
      </c>
      <c r="S50" s="12">
        <v>0.85599999999999998</v>
      </c>
      <c r="T50" s="12">
        <v>0.82299999999999995</v>
      </c>
      <c r="U50" s="12">
        <v>0.85099999999999998</v>
      </c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</row>
    <row r="51" spans="2:99" x14ac:dyDescent="0.15">
      <c r="B51" s="29">
        <v>1.1574074074074073E-3</v>
      </c>
      <c r="C51" s="12">
        <v>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8">
        <v>100</v>
      </c>
      <c r="S51" s="12">
        <v>0.85</v>
      </c>
      <c r="T51" s="12">
        <v>0.81599999999999995</v>
      </c>
      <c r="U51" s="12">
        <v>0.84499999999999997</v>
      </c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</row>
    <row r="52" spans="2:99" x14ac:dyDescent="0.15">
      <c r="B52" s="29">
        <v>1.2037037037037038E-3</v>
      </c>
      <c r="C52" s="12">
        <v>0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8">
        <v>104</v>
      </c>
      <c r="S52" s="12">
        <v>0.84299999999999997</v>
      </c>
      <c r="T52" s="12">
        <v>0.81</v>
      </c>
      <c r="U52" s="12">
        <v>0.83899999999999997</v>
      </c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</row>
    <row r="53" spans="2:99" x14ac:dyDescent="0.15">
      <c r="B53" s="29">
        <v>1.25E-3</v>
      </c>
      <c r="C53" s="12">
        <v>0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8">
        <v>108</v>
      </c>
      <c r="S53" s="12">
        <v>0.83699999999999997</v>
      </c>
      <c r="T53" s="12">
        <v>0.80400000000000005</v>
      </c>
      <c r="U53" s="12">
        <v>0.83199999999999996</v>
      </c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</row>
    <row r="54" spans="2:99" x14ac:dyDescent="0.15">
      <c r="B54" s="29">
        <v>1.2962962962962963E-3</v>
      </c>
      <c r="C54" s="12">
        <v>0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8">
        <v>112</v>
      </c>
      <c r="S54" s="12">
        <v>0.83099999999999996</v>
      </c>
      <c r="T54" s="12">
        <v>0.79800000000000004</v>
      </c>
      <c r="U54" s="12">
        <v>0.82499999999999996</v>
      </c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</row>
    <row r="55" spans="2:99" x14ac:dyDescent="0.15">
      <c r="B55" s="29">
        <v>1.3425925925925925E-3</v>
      </c>
      <c r="C55" s="12">
        <v>0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8">
        <v>116</v>
      </c>
      <c r="S55" s="12">
        <v>0.82499999999999996</v>
      </c>
      <c r="T55" s="12">
        <v>0.79200000000000004</v>
      </c>
      <c r="U55" s="12">
        <v>0.81799999999999995</v>
      </c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</row>
    <row r="56" spans="2:99" x14ac:dyDescent="0.15">
      <c r="B56" s="29">
        <v>1.3888888888888889E-3</v>
      </c>
      <c r="C56" s="12">
        <v>0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8">
        <v>120</v>
      </c>
      <c r="S56" s="12">
        <v>0.81899999999999995</v>
      </c>
      <c r="T56" s="12">
        <v>0.78600000000000003</v>
      </c>
      <c r="U56" s="12">
        <v>0.81100000000000005</v>
      </c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</row>
    <row r="57" spans="2:99" x14ac:dyDescent="0.15">
      <c r="B57" s="29">
        <v>1.4351851851851854E-3</v>
      </c>
      <c r="C57" s="12">
        <v>0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8">
        <v>124</v>
      </c>
      <c r="S57" s="12">
        <v>0.81200000000000006</v>
      </c>
      <c r="T57" s="12">
        <v>0.78</v>
      </c>
      <c r="U57" s="12">
        <v>0.80400000000000005</v>
      </c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</row>
    <row r="58" spans="2:99" x14ac:dyDescent="0.15">
      <c r="B58" s="29">
        <v>1.4814814814814814E-3</v>
      </c>
      <c r="C58" s="12">
        <v>0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8">
        <v>128</v>
      </c>
      <c r="S58" s="12">
        <v>0.80600000000000005</v>
      </c>
      <c r="T58" s="12">
        <v>0.77400000000000002</v>
      </c>
      <c r="U58" s="12">
        <v>0.79800000000000004</v>
      </c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</row>
    <row r="59" spans="2:99" x14ac:dyDescent="0.15">
      <c r="B59" s="29">
        <v>1.5277777777777779E-3</v>
      </c>
      <c r="C59" s="12">
        <v>0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8">
        <v>132</v>
      </c>
      <c r="S59" s="12">
        <v>0.8</v>
      </c>
      <c r="T59" s="12">
        <v>0.76800000000000002</v>
      </c>
      <c r="U59" s="12">
        <v>0.79100000000000004</v>
      </c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</row>
    <row r="60" spans="2:99" x14ac:dyDescent="0.15">
      <c r="B60" s="29">
        <v>1.5740740740740741E-3</v>
      </c>
      <c r="C60" s="12">
        <v>0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8">
        <v>136</v>
      </c>
      <c r="S60" s="12">
        <v>0.79400000000000004</v>
      </c>
      <c r="T60" s="12">
        <v>0.76200000000000001</v>
      </c>
      <c r="U60" s="12">
        <v>0.78500000000000003</v>
      </c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</row>
    <row r="61" spans="2:99" x14ac:dyDescent="0.15">
      <c r="B61" s="29">
        <v>1.6203703703703703E-3</v>
      </c>
      <c r="C61" s="12">
        <v>0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8">
        <v>140</v>
      </c>
      <c r="S61" s="12">
        <v>0.78800000000000003</v>
      </c>
      <c r="T61" s="12">
        <v>0.75600000000000001</v>
      </c>
      <c r="U61" s="12">
        <v>0.77800000000000002</v>
      </c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</row>
    <row r="62" spans="2:99" x14ac:dyDescent="0.15">
      <c r="B62" s="29">
        <v>1.6666666666666668E-3</v>
      </c>
      <c r="C62" s="12">
        <v>0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8">
        <v>144</v>
      </c>
      <c r="S62" s="12">
        <v>0.78200000000000003</v>
      </c>
      <c r="T62" s="12">
        <v>0.75</v>
      </c>
      <c r="U62" s="12">
        <v>0.77200000000000002</v>
      </c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</row>
    <row r="63" spans="2:99" x14ac:dyDescent="0.15">
      <c r="B63" s="29">
        <v>1.712962962962963E-3</v>
      </c>
      <c r="C63" s="12">
        <v>0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8">
        <v>148</v>
      </c>
      <c r="S63" s="12">
        <v>0.77600000000000002</v>
      </c>
      <c r="T63" s="12">
        <v>0.74399999999999999</v>
      </c>
      <c r="U63" s="12">
        <v>0.76600000000000001</v>
      </c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</row>
    <row r="64" spans="2:99" x14ac:dyDescent="0.15">
      <c r="B64" s="29">
        <v>1.7592592592592592E-3</v>
      </c>
      <c r="C64" s="12">
        <v>0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8">
        <v>152</v>
      </c>
      <c r="S64" s="12">
        <v>0.77</v>
      </c>
      <c r="T64" s="12">
        <v>0.73799999999999999</v>
      </c>
      <c r="U64" s="12">
        <v>0.75900000000000001</v>
      </c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</row>
    <row r="65" spans="2:99" x14ac:dyDescent="0.15">
      <c r="B65" s="29">
        <v>1.8055555555555557E-3</v>
      </c>
      <c r="C65" s="12">
        <v>0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8">
        <v>156</v>
      </c>
      <c r="S65" s="12">
        <v>0.76400000000000001</v>
      </c>
      <c r="T65" s="12">
        <v>0.73199999999999998</v>
      </c>
      <c r="U65" s="12">
        <v>0.753</v>
      </c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</row>
    <row r="66" spans="2:99" x14ac:dyDescent="0.15">
      <c r="B66" s="29">
        <v>1.8518518518518517E-3</v>
      </c>
      <c r="C66" s="12">
        <v>0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8">
        <v>160</v>
      </c>
      <c r="S66" s="12">
        <v>0.75900000000000001</v>
      </c>
      <c r="T66" s="12">
        <v>0.72599999999999998</v>
      </c>
      <c r="U66" s="12">
        <v>0.747</v>
      </c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</row>
    <row r="67" spans="2:99" x14ac:dyDescent="0.15">
      <c r="B67" s="29">
        <v>1.8981481481481482E-3</v>
      </c>
      <c r="C67" s="12">
        <v>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8">
        <v>164</v>
      </c>
      <c r="S67" s="12">
        <v>0.753</v>
      </c>
      <c r="T67" s="12">
        <v>0.72099999999999997</v>
      </c>
      <c r="U67" s="12">
        <v>0.74199999999999999</v>
      </c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</row>
    <row r="68" spans="2:99" x14ac:dyDescent="0.15">
      <c r="B68" s="29">
        <v>1.9444444444444442E-3</v>
      </c>
      <c r="C68" s="12">
        <v>0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8">
        <v>168</v>
      </c>
      <c r="S68" s="12">
        <v>0.747</v>
      </c>
      <c r="T68" s="12">
        <v>0.71499999999999997</v>
      </c>
      <c r="U68" s="12">
        <v>0.73599999999999999</v>
      </c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</row>
    <row r="69" spans="2:99" x14ac:dyDescent="0.15">
      <c r="B69" s="29">
        <v>1.9907407407407408E-3</v>
      </c>
      <c r="C69" s="12">
        <v>0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8">
        <v>172</v>
      </c>
      <c r="S69" s="12">
        <v>0.74099999999999999</v>
      </c>
      <c r="T69" s="12">
        <v>0.70899999999999996</v>
      </c>
      <c r="U69" s="12">
        <v>0.73099999999999998</v>
      </c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</row>
    <row r="70" spans="2:99" x14ac:dyDescent="0.15">
      <c r="B70" s="29">
        <v>2.0370370370370373E-3</v>
      </c>
      <c r="C70" s="12">
        <v>0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8">
        <v>176</v>
      </c>
      <c r="S70" s="12">
        <v>0.73599999999999999</v>
      </c>
      <c r="T70" s="12">
        <v>0.70299999999999996</v>
      </c>
      <c r="U70" s="12">
        <v>0.72599999999999998</v>
      </c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</row>
    <row r="71" spans="2:99" x14ac:dyDescent="0.15">
      <c r="B71" s="29">
        <v>2.0833333333333333E-3</v>
      </c>
      <c r="C71" s="12"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8">
        <v>180</v>
      </c>
      <c r="S71" s="12">
        <v>0.73099999999999998</v>
      </c>
      <c r="T71" s="12">
        <v>0.69699999999999995</v>
      </c>
      <c r="U71" s="12">
        <v>0.71899999999999997</v>
      </c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</row>
    <row r="72" spans="2:99" x14ac:dyDescent="0.15">
      <c r="B72" s="29">
        <v>2.1296296296296298E-3</v>
      </c>
      <c r="C72" s="12">
        <v>0</v>
      </c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8">
        <v>184</v>
      </c>
      <c r="S72" s="12">
        <v>0.72499999999999998</v>
      </c>
      <c r="T72" s="12">
        <v>0.69199999999999995</v>
      </c>
      <c r="U72" s="12">
        <v>0.71299999999999997</v>
      </c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</row>
    <row r="73" spans="2:99" x14ac:dyDescent="0.15">
      <c r="B73" s="29">
        <v>2.1759259259259258E-3</v>
      </c>
      <c r="C73" s="12">
        <v>0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8">
        <v>188</v>
      </c>
      <c r="S73" s="12">
        <v>0.71899999999999997</v>
      </c>
      <c r="T73" s="12">
        <v>0.68600000000000005</v>
      </c>
      <c r="U73" s="12">
        <v>0.70699999999999996</v>
      </c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</row>
    <row r="74" spans="2:99" x14ac:dyDescent="0.15">
      <c r="B74" s="29">
        <v>2.2222222222222222E-3</v>
      </c>
      <c r="C74" s="12"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8">
        <v>192</v>
      </c>
      <c r="S74" s="12">
        <v>0.71399999999999997</v>
      </c>
      <c r="T74" s="12">
        <v>0.68</v>
      </c>
      <c r="U74" s="12">
        <v>0.7</v>
      </c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</row>
    <row r="75" spans="2:99" x14ac:dyDescent="0.15">
      <c r="B75" s="29">
        <v>2.2685185185185182E-3</v>
      </c>
      <c r="C75" s="12">
        <v>0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8">
        <v>196</v>
      </c>
      <c r="S75" s="12">
        <v>0.70899999999999996</v>
      </c>
      <c r="T75" s="12">
        <v>0.67400000000000004</v>
      </c>
      <c r="U75" s="12">
        <v>0.69299999999999995</v>
      </c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</row>
    <row r="76" spans="2:99" x14ac:dyDescent="0.15">
      <c r="B76" s="29">
        <v>2.3148148148148151E-3</v>
      </c>
      <c r="C76" s="12"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8">
        <v>200</v>
      </c>
      <c r="S76" s="12">
        <v>0.70299999999999996</v>
      </c>
      <c r="T76" s="12">
        <v>0.66900000000000004</v>
      </c>
      <c r="U76" s="12">
        <v>0.68700000000000006</v>
      </c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</row>
    <row r="77" spans="2:99" x14ac:dyDescent="0.15">
      <c r="B77" s="29">
        <v>2.3611111111111111E-3</v>
      </c>
      <c r="C77" s="12">
        <v>0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8">
        <v>204</v>
      </c>
      <c r="S77" s="12">
        <v>0.69699999999999995</v>
      </c>
      <c r="T77" s="12">
        <v>0.66400000000000003</v>
      </c>
      <c r="U77" s="12">
        <v>0.68100000000000005</v>
      </c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</row>
    <row r="78" spans="2:99" x14ac:dyDescent="0.15">
      <c r="B78" s="29">
        <v>2.4074074074074076E-3</v>
      </c>
      <c r="C78" s="12">
        <v>0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8">
        <v>208</v>
      </c>
      <c r="S78" s="12">
        <v>0.69199999999999995</v>
      </c>
      <c r="T78" s="12">
        <v>0.65800000000000003</v>
      </c>
      <c r="U78" s="12">
        <v>0.67500000000000004</v>
      </c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</row>
    <row r="79" spans="2:99" x14ac:dyDescent="0.15">
      <c r="B79" s="29">
        <v>2.4537037037037036E-3</v>
      </c>
      <c r="C79" s="12">
        <v>0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8">
        <v>212</v>
      </c>
      <c r="S79" s="12">
        <v>0.68700000000000006</v>
      </c>
      <c r="T79" s="12">
        <v>0.65200000000000002</v>
      </c>
      <c r="U79" s="12">
        <v>0.67</v>
      </c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</row>
    <row r="80" spans="2:99" x14ac:dyDescent="0.15">
      <c r="B80" s="29">
        <v>2.5000000000000001E-3</v>
      </c>
      <c r="C80" s="12"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8">
        <v>216</v>
      </c>
      <c r="S80" s="12">
        <v>0.68100000000000005</v>
      </c>
      <c r="T80" s="12">
        <v>0.64700000000000002</v>
      </c>
      <c r="U80" s="12">
        <v>0.66500000000000004</v>
      </c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</row>
    <row r="81" spans="2:99" x14ac:dyDescent="0.15">
      <c r="B81" s="29">
        <v>2.5462962962962961E-3</v>
      </c>
      <c r="C81" s="12">
        <v>0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8">
        <v>220</v>
      </c>
      <c r="S81" s="12">
        <v>0.67600000000000005</v>
      </c>
      <c r="T81" s="12">
        <v>0.64200000000000002</v>
      </c>
      <c r="U81" s="12">
        <v>0.65900000000000003</v>
      </c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</row>
    <row r="82" spans="2:99" x14ac:dyDescent="0.15">
      <c r="B82" s="29">
        <v>2.5925925925925925E-3</v>
      </c>
      <c r="C82" s="12">
        <v>0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8">
        <v>224</v>
      </c>
      <c r="S82" s="12">
        <v>0.67</v>
      </c>
      <c r="T82" s="12">
        <v>0.63600000000000001</v>
      </c>
      <c r="U82" s="12">
        <v>0.65400000000000003</v>
      </c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</row>
    <row r="83" spans="2:99" x14ac:dyDescent="0.15">
      <c r="B83" s="29">
        <v>2.6388888888888885E-3</v>
      </c>
      <c r="C83" s="12"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8">
        <v>228</v>
      </c>
      <c r="S83" s="12">
        <v>0.66500000000000004</v>
      </c>
      <c r="T83" s="12">
        <v>0.63100000000000001</v>
      </c>
      <c r="U83" s="12">
        <v>0.64900000000000002</v>
      </c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</row>
    <row r="84" spans="2:99" x14ac:dyDescent="0.15">
      <c r="B84" s="29">
        <v>2.685185185185185E-3</v>
      </c>
      <c r="C84" s="12">
        <v>0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8">
        <v>232</v>
      </c>
      <c r="S84" s="12">
        <v>0.66</v>
      </c>
      <c r="T84" s="12">
        <v>0.626</v>
      </c>
      <c r="U84" s="12">
        <v>0.64300000000000002</v>
      </c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</row>
    <row r="85" spans="2:99" x14ac:dyDescent="0.15">
      <c r="B85" s="29">
        <v>2.7314814814814819E-3</v>
      </c>
      <c r="C85" s="12">
        <v>0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8">
        <v>236</v>
      </c>
      <c r="S85" s="12">
        <v>0.65500000000000003</v>
      </c>
      <c r="T85" s="12">
        <v>0.62</v>
      </c>
      <c r="U85" s="12">
        <v>0.63700000000000001</v>
      </c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</row>
    <row r="86" spans="2:99" x14ac:dyDescent="0.15">
      <c r="B86" s="29">
        <v>2.7777777777777779E-3</v>
      </c>
      <c r="C86" s="12">
        <v>0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8">
        <v>240</v>
      </c>
      <c r="S86" s="12">
        <v>0.64900000000000002</v>
      </c>
      <c r="T86" s="12">
        <v>0.61499999999999999</v>
      </c>
      <c r="U86" s="12">
        <v>0.63200000000000001</v>
      </c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</row>
    <row r="87" spans="2:99" x14ac:dyDescent="0.15">
      <c r="B87" s="29">
        <v>2.8240740740740739E-3</v>
      </c>
      <c r="C87" s="12">
        <v>0</v>
      </c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>
        <v>0.64500000000000002</v>
      </c>
      <c r="T87" s="12">
        <v>0.61</v>
      </c>
      <c r="U87" s="12">
        <v>0.626</v>
      </c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</row>
    <row r="88" spans="2:99" x14ac:dyDescent="0.15">
      <c r="B88" s="29">
        <v>2.8703703703703708E-3</v>
      </c>
      <c r="C88" s="12">
        <v>0</v>
      </c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>
        <v>0.63900000000000001</v>
      </c>
      <c r="T88" s="12">
        <v>0.60499999999999998</v>
      </c>
      <c r="U88" s="12">
        <v>0.62</v>
      </c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</row>
    <row r="89" spans="2:99" x14ac:dyDescent="0.15">
      <c r="B89" s="29">
        <v>2.9166666666666668E-3</v>
      </c>
      <c r="C89" s="12">
        <v>0</v>
      </c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>
        <v>0.63400000000000001</v>
      </c>
      <c r="T89" s="12">
        <v>0.6</v>
      </c>
      <c r="U89" s="12">
        <v>0.61499999999999999</v>
      </c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</row>
    <row r="90" spans="2:99" x14ac:dyDescent="0.15">
      <c r="B90" s="29">
        <v>2.9629629629629628E-3</v>
      </c>
      <c r="C90" s="12">
        <v>0</v>
      </c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>
        <v>0.629</v>
      </c>
      <c r="T90" s="12">
        <v>0.59499999999999997</v>
      </c>
      <c r="U90" s="12">
        <v>0.60899999999999999</v>
      </c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</row>
    <row r="91" spans="2:99" x14ac:dyDescent="0.15">
      <c r="B91" s="29">
        <v>3.0092592592592588E-3</v>
      </c>
      <c r="C91" s="12">
        <v>0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>
        <v>0.624</v>
      </c>
      <c r="T91" s="12">
        <v>0.59</v>
      </c>
      <c r="U91" s="12">
        <v>0.60399999999999998</v>
      </c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</row>
    <row r="92" spans="2:99" x14ac:dyDescent="0.15">
      <c r="B92" s="29">
        <v>3.0555555555555557E-3</v>
      </c>
      <c r="C92" s="12">
        <v>0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>
        <v>0.62</v>
      </c>
      <c r="T92" s="12">
        <v>0.58499999999999996</v>
      </c>
      <c r="U92" s="12">
        <v>0.59899999999999998</v>
      </c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</row>
    <row r="93" spans="2:99" x14ac:dyDescent="0.15">
      <c r="B93" s="29">
        <v>3.1018518518518522E-3</v>
      </c>
      <c r="C93" s="12">
        <v>0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>
        <v>0.61499999999999999</v>
      </c>
      <c r="T93" s="12">
        <v>0.57999999999999996</v>
      </c>
      <c r="U93" s="12">
        <v>0.59399999999999997</v>
      </c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</row>
    <row r="94" spans="2:99" x14ac:dyDescent="0.15">
      <c r="B94" s="29">
        <v>3.1481481481481482E-3</v>
      </c>
      <c r="C94" s="12">
        <v>0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>
        <v>0.61</v>
      </c>
      <c r="T94" s="12">
        <v>0.57499999999999996</v>
      </c>
      <c r="U94" s="12">
        <v>0.58899999999999997</v>
      </c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</row>
    <row r="95" spans="2:99" x14ac:dyDescent="0.15">
      <c r="B95" s="29">
        <v>3.1944444444444442E-3</v>
      </c>
      <c r="C95" s="12">
        <v>0</v>
      </c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>
        <v>0.60499999999999998</v>
      </c>
      <c r="T95" s="12">
        <v>0.56999999999999995</v>
      </c>
      <c r="U95" s="12">
        <v>0.58399999999999996</v>
      </c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</row>
    <row r="96" spans="2:99" x14ac:dyDescent="0.15">
      <c r="B96" s="29">
        <v>3.2407407407407406E-3</v>
      </c>
      <c r="C96" s="12">
        <v>0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>
        <v>0.6</v>
      </c>
      <c r="T96" s="12">
        <v>0.56499999999999995</v>
      </c>
      <c r="U96" s="12">
        <v>0.57899999999999996</v>
      </c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</row>
    <row r="97" spans="2:99" x14ac:dyDescent="0.15">
      <c r="B97" s="29">
        <v>3.2870370370370367E-3</v>
      </c>
      <c r="C97" s="12">
        <v>0</v>
      </c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>
        <v>0.59499999999999997</v>
      </c>
      <c r="T97" s="12">
        <v>0.56100000000000005</v>
      </c>
      <c r="U97" s="12">
        <v>0.57399999999999995</v>
      </c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</row>
    <row r="98" spans="2:99" x14ac:dyDescent="0.15">
      <c r="B98" s="29">
        <v>3.3333333333333335E-3</v>
      </c>
      <c r="C98" s="12">
        <v>0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>
        <v>0.59</v>
      </c>
      <c r="T98" s="12">
        <v>0.55600000000000005</v>
      </c>
      <c r="U98" s="12">
        <v>0.56899999999999995</v>
      </c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</row>
    <row r="99" spans="2:99" x14ac:dyDescent="0.15">
      <c r="B99" s="29">
        <v>3.37962962962963E-3</v>
      </c>
      <c r="C99" s="12">
        <v>0</v>
      </c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>
        <v>0.58499999999999996</v>
      </c>
      <c r="T99" s="12">
        <v>0.55100000000000005</v>
      </c>
      <c r="U99" s="12">
        <v>0.56399999999999995</v>
      </c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</row>
    <row r="100" spans="2:99" x14ac:dyDescent="0.15">
      <c r="B100" s="29">
        <v>3.425925925925926E-3</v>
      </c>
      <c r="C100" s="12">
        <v>0</v>
      </c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>
        <v>0.58099999999999996</v>
      </c>
      <c r="T100" s="12">
        <v>0.54600000000000004</v>
      </c>
      <c r="U100" s="12">
        <v>0.55900000000000005</v>
      </c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</row>
    <row r="101" spans="2:99" x14ac:dyDescent="0.15">
      <c r="B101" s="29">
        <v>3.472222222222222E-3</v>
      </c>
      <c r="C101" s="12">
        <v>0</v>
      </c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>
        <v>0.57599999999999996</v>
      </c>
      <c r="T101" s="12">
        <v>0.54200000000000004</v>
      </c>
      <c r="U101" s="12">
        <v>0.55400000000000005</v>
      </c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</row>
    <row r="102" spans="2:99" x14ac:dyDescent="0.15">
      <c r="B102" s="29">
        <v>3.5185185185185185E-3</v>
      </c>
      <c r="C102" s="12">
        <v>0</v>
      </c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>
        <v>0.57099999999999995</v>
      </c>
      <c r="T102" s="12">
        <v>0.53800000000000003</v>
      </c>
      <c r="U102" s="12">
        <v>0.55000000000000004</v>
      </c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</row>
    <row r="103" spans="2:99" x14ac:dyDescent="0.15">
      <c r="B103" s="29">
        <v>3.5648148148148154E-3</v>
      </c>
      <c r="C103" s="12">
        <v>0</v>
      </c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>
        <v>0.56699999999999995</v>
      </c>
      <c r="T103" s="12">
        <v>0.53300000000000003</v>
      </c>
      <c r="U103" s="12">
        <v>0.54500000000000004</v>
      </c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</row>
    <row r="104" spans="2:99" x14ac:dyDescent="0.15">
      <c r="B104" s="29">
        <v>3.6111111111111114E-3</v>
      </c>
      <c r="C104" s="12">
        <v>0</v>
      </c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>
        <v>0.56200000000000006</v>
      </c>
      <c r="T104" s="12">
        <v>0.52900000000000003</v>
      </c>
      <c r="U104" s="12">
        <v>0.54</v>
      </c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</row>
    <row r="105" spans="2:99" x14ac:dyDescent="0.15">
      <c r="B105" s="29">
        <v>3.6574074074074074E-3</v>
      </c>
      <c r="C105" s="12">
        <v>0</v>
      </c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>
        <v>0.55800000000000005</v>
      </c>
      <c r="T105" s="12">
        <v>0.52500000000000002</v>
      </c>
      <c r="U105" s="12">
        <v>0.53600000000000003</v>
      </c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</row>
    <row r="106" spans="2:99" x14ac:dyDescent="0.15">
      <c r="B106" s="29">
        <v>3.7037037037037034E-3</v>
      </c>
      <c r="C106" s="12">
        <v>0</v>
      </c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>
        <v>0.55300000000000005</v>
      </c>
      <c r="T106" s="12">
        <v>0.52</v>
      </c>
      <c r="U106" s="12">
        <v>0.53100000000000003</v>
      </c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</row>
    <row r="107" spans="2:99" x14ac:dyDescent="0.15">
      <c r="B107" s="29">
        <v>3.7500000000000003E-3</v>
      </c>
      <c r="C107" s="12">
        <v>0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>
        <v>0.54900000000000004</v>
      </c>
      <c r="T107" s="12">
        <v>0.51600000000000001</v>
      </c>
      <c r="U107" s="12">
        <v>0.52700000000000002</v>
      </c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</row>
    <row r="108" spans="2:99" x14ac:dyDescent="0.15">
      <c r="B108" s="29">
        <v>3.7962962962962963E-3</v>
      </c>
      <c r="C108" s="12">
        <v>0</v>
      </c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>
        <v>0.54500000000000004</v>
      </c>
      <c r="T108" s="12">
        <v>0.51200000000000001</v>
      </c>
      <c r="U108" s="12">
        <v>0.52300000000000002</v>
      </c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</row>
    <row r="109" spans="2:99" x14ac:dyDescent="0.15">
      <c r="B109" s="29">
        <v>3.8425925925925923E-3</v>
      </c>
      <c r="C109" s="12">
        <v>0</v>
      </c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>
        <v>0.54</v>
      </c>
      <c r="T109" s="12">
        <v>0.50800000000000001</v>
      </c>
      <c r="U109" s="12">
        <v>0.51800000000000002</v>
      </c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</row>
    <row r="110" spans="2:99" x14ac:dyDescent="0.15">
      <c r="B110" s="29">
        <v>3.8888888888888883E-3</v>
      </c>
      <c r="C110" s="12">
        <v>0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>
        <v>0.53600000000000003</v>
      </c>
      <c r="T110" s="12">
        <v>0.504</v>
      </c>
      <c r="U110" s="12">
        <v>0.51400000000000001</v>
      </c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</row>
    <row r="111" spans="2:99" x14ac:dyDescent="0.15">
      <c r="B111" s="29">
        <v>3.9351851851851857E-3</v>
      </c>
      <c r="C111" s="12">
        <v>0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>
        <v>0.53200000000000003</v>
      </c>
      <c r="T111" s="12">
        <v>0.5</v>
      </c>
      <c r="U111" s="12">
        <v>0.51100000000000001</v>
      </c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</row>
    <row r="112" spans="2:99" x14ac:dyDescent="0.15">
      <c r="B112" s="29">
        <v>3.9814814814814817E-3</v>
      </c>
      <c r="C112" s="12">
        <v>0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>
        <v>0.52800000000000002</v>
      </c>
      <c r="T112" s="12">
        <v>0.496</v>
      </c>
      <c r="U112" s="12">
        <v>0.50600000000000001</v>
      </c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</row>
    <row r="113" spans="1:99" x14ac:dyDescent="0.15">
      <c r="B113" s="29">
        <v>4.0277777777777777E-3</v>
      </c>
      <c r="C113" s="12">
        <v>0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>
        <v>0.52300000000000002</v>
      </c>
      <c r="T113" s="12">
        <v>0.49199999999999999</v>
      </c>
      <c r="U113" s="12">
        <v>0.502</v>
      </c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</row>
    <row r="114" spans="1:99" x14ac:dyDescent="0.15">
      <c r="B114" s="29">
        <v>4.0740740740740746E-3</v>
      </c>
      <c r="C114" s="12">
        <v>0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>
        <v>0.52</v>
      </c>
      <c r="T114" s="12">
        <v>0.48799999999999999</v>
      </c>
      <c r="U114" s="12">
        <v>0.498</v>
      </c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</row>
    <row r="115" spans="1:99" x14ac:dyDescent="0.15">
      <c r="B115" s="29">
        <v>4.1203703703703706E-3</v>
      </c>
      <c r="C115" s="12">
        <v>0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>
        <v>0.51500000000000001</v>
      </c>
      <c r="T115" s="12">
        <v>0.48399999999999999</v>
      </c>
      <c r="U115" s="12">
        <v>0.49399999999999999</v>
      </c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</row>
    <row r="116" spans="1:99" x14ac:dyDescent="0.15">
      <c r="B116" s="29">
        <v>4.1666666666666666E-3</v>
      </c>
      <c r="C116" s="12">
        <v>0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>
        <v>0.51200000000000001</v>
      </c>
      <c r="T116" s="12">
        <v>0.48</v>
      </c>
      <c r="U116" s="12">
        <v>0.49</v>
      </c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</row>
    <row r="117" spans="1:99" x14ac:dyDescent="0.15">
      <c r="S117" s="17">
        <f>SLOPE(S26:S86,$R$26:$R$86)</f>
        <v>-1.5023664727657319E-3</v>
      </c>
      <c r="T117" s="17">
        <f>SLOPE(T26:T86,$R$26:$R$86)</f>
        <v>-1.5008196721311476E-3</v>
      </c>
      <c r="U117" s="17">
        <f>SLOPE(U26:U86,$R$26:$R$86)</f>
        <v>-1.507403490216816E-3</v>
      </c>
    </row>
    <row r="118" spans="1:99" ht="14" x14ac:dyDescent="0.15">
      <c r="A118" s="26" t="s">
        <v>21</v>
      </c>
      <c r="B118" s="25"/>
      <c r="S118" s="17">
        <f>S117*-1</f>
        <v>1.5023664727657319E-3</v>
      </c>
      <c r="T118" s="17">
        <f>T117*-1</f>
        <v>1.5008196721311476E-3</v>
      </c>
      <c r="U118" s="17">
        <f>U117*-1</f>
        <v>1.507403490216816E-3</v>
      </c>
    </row>
    <row r="120" spans="1:99" x14ac:dyDescent="0.15">
      <c r="B120" s="24"/>
      <c r="C120" s="23">
        <v>1</v>
      </c>
      <c r="D120" s="23">
        <v>2</v>
      </c>
      <c r="E120" s="23">
        <v>3</v>
      </c>
      <c r="F120" s="23">
        <v>4</v>
      </c>
      <c r="G120" s="23">
        <v>5</v>
      </c>
      <c r="H120" s="23">
        <v>6</v>
      </c>
      <c r="I120" s="23">
        <v>7</v>
      </c>
      <c r="J120" s="23">
        <v>8</v>
      </c>
      <c r="K120" s="23">
        <v>9</v>
      </c>
      <c r="L120" s="23">
        <v>10</v>
      </c>
      <c r="M120" s="23">
        <v>11</v>
      </c>
      <c r="N120" s="23">
        <v>12</v>
      </c>
    </row>
    <row r="121" spans="1:99" ht="14" x14ac:dyDescent="0.15">
      <c r="B121" s="32" t="s">
        <v>20</v>
      </c>
      <c r="C121" s="20" t="s">
        <v>11</v>
      </c>
      <c r="D121" s="20" t="s">
        <v>11</v>
      </c>
      <c r="E121" s="20" t="s">
        <v>11</v>
      </c>
      <c r="F121" s="20" t="s">
        <v>11</v>
      </c>
      <c r="G121" s="20" t="s">
        <v>11</v>
      </c>
      <c r="H121" s="20" t="s">
        <v>11</v>
      </c>
      <c r="I121" s="20" t="s">
        <v>11</v>
      </c>
      <c r="J121" s="20" t="s">
        <v>11</v>
      </c>
      <c r="K121" s="20" t="s">
        <v>11</v>
      </c>
      <c r="L121" s="20" t="s">
        <v>11</v>
      </c>
      <c r="M121" s="20" t="s">
        <v>11</v>
      </c>
      <c r="N121" s="20" t="s">
        <v>11</v>
      </c>
      <c r="O121" s="8" t="s">
        <v>14</v>
      </c>
    </row>
    <row r="122" spans="1:99" ht="24" x14ac:dyDescent="0.15">
      <c r="B122" s="33"/>
      <c r="C122" s="19" t="s">
        <v>11</v>
      </c>
      <c r="D122" s="19" t="s">
        <v>11</v>
      </c>
      <c r="E122" s="19" t="s">
        <v>11</v>
      </c>
      <c r="F122" s="19" t="s">
        <v>11</v>
      </c>
      <c r="G122" s="19" t="s">
        <v>11</v>
      </c>
      <c r="H122" s="19" t="s">
        <v>11</v>
      </c>
      <c r="I122" s="19" t="s">
        <v>11</v>
      </c>
      <c r="J122" s="19" t="s">
        <v>11</v>
      </c>
      <c r="K122" s="19" t="s">
        <v>11</v>
      </c>
      <c r="L122" s="19" t="s">
        <v>11</v>
      </c>
      <c r="M122" s="19" t="s">
        <v>11</v>
      </c>
      <c r="N122" s="19" t="s">
        <v>11</v>
      </c>
      <c r="O122" s="8" t="s">
        <v>13</v>
      </c>
    </row>
    <row r="123" spans="1:99" ht="24" x14ac:dyDescent="0.15">
      <c r="B123" s="33"/>
      <c r="C123" s="19" t="s">
        <v>11</v>
      </c>
      <c r="D123" s="19" t="s">
        <v>11</v>
      </c>
      <c r="E123" s="19" t="s">
        <v>11</v>
      </c>
      <c r="F123" s="19" t="s">
        <v>11</v>
      </c>
      <c r="G123" s="19" t="s">
        <v>11</v>
      </c>
      <c r="H123" s="19" t="s">
        <v>11</v>
      </c>
      <c r="I123" s="19" t="s">
        <v>11</v>
      </c>
      <c r="J123" s="19" t="s">
        <v>11</v>
      </c>
      <c r="K123" s="19" t="s">
        <v>11</v>
      </c>
      <c r="L123" s="19" t="s">
        <v>11</v>
      </c>
      <c r="M123" s="19" t="s">
        <v>11</v>
      </c>
      <c r="N123" s="19" t="s">
        <v>11</v>
      </c>
      <c r="O123" s="8" t="s">
        <v>12</v>
      </c>
    </row>
    <row r="124" spans="1:99" ht="14" x14ac:dyDescent="0.15">
      <c r="B124" s="34"/>
      <c r="C124" s="18" t="s">
        <v>11</v>
      </c>
      <c r="D124" s="18" t="s">
        <v>11</v>
      </c>
      <c r="E124" s="18" t="s">
        <v>11</v>
      </c>
      <c r="F124" s="18" t="s">
        <v>11</v>
      </c>
      <c r="G124" s="18" t="s">
        <v>11</v>
      </c>
      <c r="H124" s="18" t="s">
        <v>11</v>
      </c>
      <c r="I124" s="18" t="s">
        <v>11</v>
      </c>
      <c r="J124" s="18" t="s">
        <v>11</v>
      </c>
      <c r="K124" s="18" t="s">
        <v>11</v>
      </c>
      <c r="L124" s="18" t="s">
        <v>11</v>
      </c>
      <c r="M124" s="18" t="s">
        <v>11</v>
      </c>
      <c r="N124" s="18" t="s">
        <v>11</v>
      </c>
      <c r="O124" s="8" t="s">
        <v>10</v>
      </c>
    </row>
    <row r="125" spans="1:99" ht="14" x14ac:dyDescent="0.15">
      <c r="B125" s="32" t="s">
        <v>19</v>
      </c>
      <c r="C125" s="20" t="s">
        <v>11</v>
      </c>
      <c r="D125" s="20" t="s">
        <v>11</v>
      </c>
      <c r="E125" s="20" t="s">
        <v>11</v>
      </c>
      <c r="F125" s="20">
        <v>-101.1</v>
      </c>
      <c r="G125" s="20">
        <v>-98.1</v>
      </c>
      <c r="H125" s="20">
        <v>-119.1</v>
      </c>
      <c r="I125" s="20" t="s">
        <v>11</v>
      </c>
      <c r="J125" s="20" t="s">
        <v>11</v>
      </c>
      <c r="K125" s="20" t="s">
        <v>11</v>
      </c>
      <c r="L125" s="20" t="s">
        <v>11</v>
      </c>
      <c r="M125" s="20" t="s">
        <v>11</v>
      </c>
      <c r="N125" s="20" t="s">
        <v>11</v>
      </c>
      <c r="O125" s="8" t="s">
        <v>14</v>
      </c>
    </row>
    <row r="126" spans="1:99" ht="24" x14ac:dyDescent="0.15">
      <c r="B126" s="33"/>
      <c r="C126" s="19" t="s">
        <v>11</v>
      </c>
      <c r="D126" s="19" t="s">
        <v>11</v>
      </c>
      <c r="E126" s="19" t="s">
        <v>11</v>
      </c>
      <c r="F126" s="19">
        <v>1</v>
      </c>
      <c r="G126" s="19">
        <v>0.996</v>
      </c>
      <c r="H126" s="19">
        <v>1</v>
      </c>
      <c r="I126" s="19" t="s">
        <v>11</v>
      </c>
      <c r="J126" s="19" t="s">
        <v>11</v>
      </c>
      <c r="K126" s="19" t="s">
        <v>11</v>
      </c>
      <c r="L126" s="19" t="s">
        <v>11</v>
      </c>
      <c r="M126" s="19" t="s">
        <v>11</v>
      </c>
      <c r="N126" s="19" t="s">
        <v>11</v>
      </c>
      <c r="O126" s="8" t="s">
        <v>13</v>
      </c>
    </row>
    <row r="127" spans="1:99" ht="24" x14ac:dyDescent="0.15">
      <c r="B127" s="33"/>
      <c r="C127" s="19" t="s">
        <v>11</v>
      </c>
      <c r="D127" s="19" t="s">
        <v>11</v>
      </c>
      <c r="E127" s="19" t="s">
        <v>11</v>
      </c>
      <c r="F127" s="22">
        <v>8.3333333333333339E-4</v>
      </c>
      <c r="G127" s="22">
        <v>9.2592592592592588E-5</v>
      </c>
      <c r="H127" s="22">
        <v>7.407407407407407E-4</v>
      </c>
      <c r="I127" s="19" t="s">
        <v>11</v>
      </c>
      <c r="J127" s="19" t="s">
        <v>11</v>
      </c>
      <c r="K127" s="19" t="s">
        <v>11</v>
      </c>
      <c r="L127" s="19" t="s">
        <v>11</v>
      </c>
      <c r="M127" s="19" t="s">
        <v>11</v>
      </c>
      <c r="N127" s="19" t="s">
        <v>11</v>
      </c>
      <c r="O127" s="8" t="s">
        <v>12</v>
      </c>
    </row>
    <row r="128" spans="1:99" ht="14" x14ac:dyDescent="0.15">
      <c r="B128" s="34"/>
      <c r="C128" s="18" t="s">
        <v>11</v>
      </c>
      <c r="D128" s="18" t="s">
        <v>11</v>
      </c>
      <c r="E128" s="18" t="s">
        <v>11</v>
      </c>
      <c r="F128" s="21">
        <v>5.7870370370370366E-5</v>
      </c>
      <c r="G128" s="18" t="s">
        <v>11</v>
      </c>
      <c r="H128" s="21">
        <v>3.0092592592592595E-4</v>
      </c>
      <c r="I128" s="18" t="s">
        <v>11</v>
      </c>
      <c r="J128" s="18" t="s">
        <v>11</v>
      </c>
      <c r="K128" s="18" t="s">
        <v>11</v>
      </c>
      <c r="L128" s="18" t="s">
        <v>11</v>
      </c>
      <c r="M128" s="18" t="s">
        <v>11</v>
      </c>
      <c r="N128" s="18" t="s">
        <v>11</v>
      </c>
      <c r="O128" s="8" t="s">
        <v>10</v>
      </c>
    </row>
    <row r="129" spans="2:15" ht="14" x14ac:dyDescent="0.15">
      <c r="B129" s="32" t="s">
        <v>18</v>
      </c>
      <c r="C129" s="20" t="s">
        <v>11</v>
      </c>
      <c r="D129" s="20" t="s">
        <v>11</v>
      </c>
      <c r="E129" s="20" t="s">
        <v>11</v>
      </c>
      <c r="F129" s="20" t="s">
        <v>11</v>
      </c>
      <c r="G129" s="20" t="s">
        <v>11</v>
      </c>
      <c r="H129" s="20" t="s">
        <v>11</v>
      </c>
      <c r="I129" s="20" t="s">
        <v>11</v>
      </c>
      <c r="J129" s="20" t="s">
        <v>11</v>
      </c>
      <c r="K129" s="20" t="s">
        <v>11</v>
      </c>
      <c r="L129" s="20" t="s">
        <v>11</v>
      </c>
      <c r="M129" s="20" t="s">
        <v>11</v>
      </c>
      <c r="N129" s="20" t="s">
        <v>11</v>
      </c>
      <c r="O129" s="8" t="s">
        <v>14</v>
      </c>
    </row>
    <row r="130" spans="2:15" ht="24" x14ac:dyDescent="0.15">
      <c r="B130" s="33"/>
      <c r="C130" s="19" t="s">
        <v>11</v>
      </c>
      <c r="D130" s="19" t="s">
        <v>11</v>
      </c>
      <c r="E130" s="19" t="s">
        <v>11</v>
      </c>
      <c r="F130" s="19" t="s">
        <v>11</v>
      </c>
      <c r="G130" s="19" t="s">
        <v>11</v>
      </c>
      <c r="H130" s="19" t="s">
        <v>11</v>
      </c>
      <c r="I130" s="19" t="s">
        <v>11</v>
      </c>
      <c r="J130" s="19" t="s">
        <v>11</v>
      </c>
      <c r="K130" s="19" t="s">
        <v>11</v>
      </c>
      <c r="L130" s="19" t="s">
        <v>11</v>
      </c>
      <c r="M130" s="19" t="s">
        <v>11</v>
      </c>
      <c r="N130" s="19" t="s">
        <v>11</v>
      </c>
      <c r="O130" s="8" t="s">
        <v>13</v>
      </c>
    </row>
    <row r="131" spans="2:15" ht="24" x14ac:dyDescent="0.15">
      <c r="B131" s="33"/>
      <c r="C131" s="19" t="s">
        <v>11</v>
      </c>
      <c r="D131" s="19" t="s">
        <v>11</v>
      </c>
      <c r="E131" s="19" t="s">
        <v>11</v>
      </c>
      <c r="F131" s="19" t="s">
        <v>11</v>
      </c>
      <c r="G131" s="19" t="s">
        <v>11</v>
      </c>
      <c r="H131" s="19" t="s">
        <v>11</v>
      </c>
      <c r="I131" s="19" t="s">
        <v>11</v>
      </c>
      <c r="J131" s="19" t="s">
        <v>11</v>
      </c>
      <c r="K131" s="19" t="s">
        <v>11</v>
      </c>
      <c r="L131" s="19" t="s">
        <v>11</v>
      </c>
      <c r="M131" s="19" t="s">
        <v>11</v>
      </c>
      <c r="N131" s="19" t="s">
        <v>11</v>
      </c>
      <c r="O131" s="8" t="s">
        <v>12</v>
      </c>
    </row>
    <row r="132" spans="2:15" ht="14" x14ac:dyDescent="0.15">
      <c r="B132" s="34"/>
      <c r="C132" s="18" t="s">
        <v>11</v>
      </c>
      <c r="D132" s="18" t="s">
        <v>11</v>
      </c>
      <c r="E132" s="18" t="s">
        <v>11</v>
      </c>
      <c r="F132" s="18" t="s">
        <v>11</v>
      </c>
      <c r="G132" s="18" t="s">
        <v>11</v>
      </c>
      <c r="H132" s="18" t="s">
        <v>11</v>
      </c>
      <c r="I132" s="18" t="s">
        <v>11</v>
      </c>
      <c r="J132" s="18" t="s">
        <v>11</v>
      </c>
      <c r="K132" s="18" t="s">
        <v>11</v>
      </c>
      <c r="L132" s="18" t="s">
        <v>11</v>
      </c>
      <c r="M132" s="18" t="s">
        <v>11</v>
      </c>
      <c r="N132" s="18" t="s">
        <v>11</v>
      </c>
      <c r="O132" s="8" t="s">
        <v>10</v>
      </c>
    </row>
    <row r="133" spans="2:15" ht="14" x14ac:dyDescent="0.15">
      <c r="B133" s="32" t="s">
        <v>17</v>
      </c>
      <c r="C133" s="20" t="s">
        <v>11</v>
      </c>
      <c r="D133" s="20" t="s">
        <v>11</v>
      </c>
      <c r="E133" s="20" t="s">
        <v>11</v>
      </c>
      <c r="F133" s="20" t="s">
        <v>11</v>
      </c>
      <c r="G133" s="20" t="s">
        <v>11</v>
      </c>
      <c r="H133" s="20" t="s">
        <v>11</v>
      </c>
      <c r="I133" s="20" t="s">
        <v>11</v>
      </c>
      <c r="J133" s="20" t="s">
        <v>11</v>
      </c>
      <c r="K133" s="20" t="s">
        <v>11</v>
      </c>
      <c r="L133" s="20" t="s">
        <v>11</v>
      </c>
      <c r="M133" s="20" t="s">
        <v>11</v>
      </c>
      <c r="N133" s="20" t="s">
        <v>11</v>
      </c>
      <c r="O133" s="8" t="s">
        <v>14</v>
      </c>
    </row>
    <row r="134" spans="2:15" ht="24" x14ac:dyDescent="0.15">
      <c r="B134" s="33"/>
      <c r="C134" s="19" t="s">
        <v>11</v>
      </c>
      <c r="D134" s="19" t="s">
        <v>11</v>
      </c>
      <c r="E134" s="19" t="s">
        <v>11</v>
      </c>
      <c r="F134" s="19" t="s">
        <v>11</v>
      </c>
      <c r="G134" s="19" t="s">
        <v>11</v>
      </c>
      <c r="H134" s="19" t="s">
        <v>11</v>
      </c>
      <c r="I134" s="19" t="s">
        <v>11</v>
      </c>
      <c r="J134" s="19" t="s">
        <v>11</v>
      </c>
      <c r="K134" s="19" t="s">
        <v>11</v>
      </c>
      <c r="L134" s="19" t="s">
        <v>11</v>
      </c>
      <c r="M134" s="19" t="s">
        <v>11</v>
      </c>
      <c r="N134" s="19" t="s">
        <v>11</v>
      </c>
      <c r="O134" s="8" t="s">
        <v>13</v>
      </c>
    </row>
    <row r="135" spans="2:15" ht="24" x14ac:dyDescent="0.15">
      <c r="B135" s="33"/>
      <c r="C135" s="19" t="s">
        <v>11</v>
      </c>
      <c r="D135" s="19" t="s">
        <v>11</v>
      </c>
      <c r="E135" s="19" t="s">
        <v>11</v>
      </c>
      <c r="F135" s="19" t="s">
        <v>11</v>
      </c>
      <c r="G135" s="19" t="s">
        <v>11</v>
      </c>
      <c r="H135" s="19" t="s">
        <v>11</v>
      </c>
      <c r="I135" s="19" t="s">
        <v>11</v>
      </c>
      <c r="J135" s="19" t="s">
        <v>11</v>
      </c>
      <c r="K135" s="19" t="s">
        <v>11</v>
      </c>
      <c r="L135" s="19" t="s">
        <v>11</v>
      </c>
      <c r="M135" s="19" t="s">
        <v>11</v>
      </c>
      <c r="N135" s="19" t="s">
        <v>11</v>
      </c>
      <c r="O135" s="8" t="s">
        <v>12</v>
      </c>
    </row>
    <row r="136" spans="2:15" ht="14" x14ac:dyDescent="0.15">
      <c r="B136" s="34"/>
      <c r="C136" s="18" t="s">
        <v>11</v>
      </c>
      <c r="D136" s="18" t="s">
        <v>11</v>
      </c>
      <c r="E136" s="18" t="s">
        <v>11</v>
      </c>
      <c r="F136" s="18" t="s">
        <v>11</v>
      </c>
      <c r="G136" s="18" t="s">
        <v>11</v>
      </c>
      <c r="H136" s="18" t="s">
        <v>11</v>
      </c>
      <c r="I136" s="18" t="s">
        <v>11</v>
      </c>
      <c r="J136" s="18" t="s">
        <v>11</v>
      </c>
      <c r="K136" s="18" t="s">
        <v>11</v>
      </c>
      <c r="L136" s="18" t="s">
        <v>11</v>
      </c>
      <c r="M136" s="18" t="s">
        <v>11</v>
      </c>
      <c r="N136" s="18" t="s">
        <v>11</v>
      </c>
      <c r="O136" s="8" t="s">
        <v>10</v>
      </c>
    </row>
    <row r="137" spans="2:15" ht="14" x14ac:dyDescent="0.15">
      <c r="B137" s="32" t="s">
        <v>16</v>
      </c>
      <c r="C137" s="20" t="s">
        <v>11</v>
      </c>
      <c r="D137" s="20" t="s">
        <v>11</v>
      </c>
      <c r="E137" s="20" t="s">
        <v>11</v>
      </c>
      <c r="F137" s="20" t="s">
        <v>11</v>
      </c>
      <c r="G137" s="20" t="s">
        <v>11</v>
      </c>
      <c r="H137" s="20" t="s">
        <v>11</v>
      </c>
      <c r="I137" s="20" t="s">
        <v>11</v>
      </c>
      <c r="J137" s="20" t="s">
        <v>11</v>
      </c>
      <c r="K137" s="20" t="s">
        <v>11</v>
      </c>
      <c r="L137" s="20" t="s">
        <v>11</v>
      </c>
      <c r="M137" s="20" t="s">
        <v>11</v>
      </c>
      <c r="N137" s="20" t="s">
        <v>11</v>
      </c>
      <c r="O137" s="8" t="s">
        <v>14</v>
      </c>
    </row>
    <row r="138" spans="2:15" ht="24" x14ac:dyDescent="0.15">
      <c r="B138" s="33"/>
      <c r="C138" s="19" t="s">
        <v>11</v>
      </c>
      <c r="D138" s="19" t="s">
        <v>11</v>
      </c>
      <c r="E138" s="19" t="s">
        <v>11</v>
      </c>
      <c r="F138" s="19" t="s">
        <v>11</v>
      </c>
      <c r="G138" s="19" t="s">
        <v>11</v>
      </c>
      <c r="H138" s="19" t="s">
        <v>11</v>
      </c>
      <c r="I138" s="19" t="s">
        <v>11</v>
      </c>
      <c r="J138" s="19" t="s">
        <v>11</v>
      </c>
      <c r="K138" s="19" t="s">
        <v>11</v>
      </c>
      <c r="L138" s="19" t="s">
        <v>11</v>
      </c>
      <c r="M138" s="19" t="s">
        <v>11</v>
      </c>
      <c r="N138" s="19" t="s">
        <v>11</v>
      </c>
      <c r="O138" s="8" t="s">
        <v>13</v>
      </c>
    </row>
    <row r="139" spans="2:15" ht="24" x14ac:dyDescent="0.15">
      <c r="B139" s="33"/>
      <c r="C139" s="19" t="s">
        <v>11</v>
      </c>
      <c r="D139" s="19" t="s">
        <v>11</v>
      </c>
      <c r="E139" s="19" t="s">
        <v>11</v>
      </c>
      <c r="F139" s="19" t="s">
        <v>11</v>
      </c>
      <c r="G139" s="19" t="s">
        <v>11</v>
      </c>
      <c r="H139" s="19" t="s">
        <v>11</v>
      </c>
      <c r="I139" s="19" t="s">
        <v>11</v>
      </c>
      <c r="J139" s="19" t="s">
        <v>11</v>
      </c>
      <c r="K139" s="19" t="s">
        <v>11</v>
      </c>
      <c r="L139" s="19" t="s">
        <v>11</v>
      </c>
      <c r="M139" s="19" t="s">
        <v>11</v>
      </c>
      <c r="N139" s="19" t="s">
        <v>11</v>
      </c>
      <c r="O139" s="8" t="s">
        <v>12</v>
      </c>
    </row>
    <row r="140" spans="2:15" ht="14" x14ac:dyDescent="0.15">
      <c r="B140" s="34"/>
      <c r="C140" s="18" t="s">
        <v>11</v>
      </c>
      <c r="D140" s="18" t="s">
        <v>11</v>
      </c>
      <c r="E140" s="18" t="s">
        <v>11</v>
      </c>
      <c r="F140" s="18" t="s">
        <v>11</v>
      </c>
      <c r="G140" s="18" t="s">
        <v>11</v>
      </c>
      <c r="H140" s="18" t="s">
        <v>11</v>
      </c>
      <c r="I140" s="18" t="s">
        <v>11</v>
      </c>
      <c r="J140" s="18" t="s">
        <v>11</v>
      </c>
      <c r="K140" s="18" t="s">
        <v>11</v>
      </c>
      <c r="L140" s="18" t="s">
        <v>11</v>
      </c>
      <c r="M140" s="18" t="s">
        <v>11</v>
      </c>
      <c r="N140" s="18" t="s">
        <v>11</v>
      </c>
      <c r="O140" s="8" t="s">
        <v>10</v>
      </c>
    </row>
    <row r="141" spans="2:15" ht="14" x14ac:dyDescent="0.15">
      <c r="B141" s="32" t="s">
        <v>15</v>
      </c>
      <c r="C141" s="20" t="s">
        <v>11</v>
      </c>
      <c r="D141" s="20" t="s">
        <v>11</v>
      </c>
      <c r="E141" s="20" t="s">
        <v>11</v>
      </c>
      <c r="F141" s="20" t="s">
        <v>11</v>
      </c>
      <c r="G141" s="20" t="s">
        <v>11</v>
      </c>
      <c r="H141" s="20" t="s">
        <v>11</v>
      </c>
      <c r="I141" s="20" t="s">
        <v>11</v>
      </c>
      <c r="J141" s="20" t="s">
        <v>11</v>
      </c>
      <c r="K141" s="20" t="s">
        <v>11</v>
      </c>
      <c r="L141" s="20" t="s">
        <v>11</v>
      </c>
      <c r="M141" s="20" t="s">
        <v>11</v>
      </c>
      <c r="N141" s="20" t="s">
        <v>11</v>
      </c>
      <c r="O141" s="8" t="s">
        <v>14</v>
      </c>
    </row>
    <row r="142" spans="2:15" ht="24" x14ac:dyDescent="0.15">
      <c r="B142" s="33"/>
      <c r="C142" s="19" t="s">
        <v>11</v>
      </c>
      <c r="D142" s="19" t="s">
        <v>11</v>
      </c>
      <c r="E142" s="19" t="s">
        <v>11</v>
      </c>
      <c r="F142" s="19" t="s">
        <v>11</v>
      </c>
      <c r="G142" s="19" t="s">
        <v>11</v>
      </c>
      <c r="H142" s="19" t="s">
        <v>11</v>
      </c>
      <c r="I142" s="19" t="s">
        <v>11</v>
      </c>
      <c r="J142" s="19" t="s">
        <v>11</v>
      </c>
      <c r="K142" s="19" t="s">
        <v>11</v>
      </c>
      <c r="L142" s="19" t="s">
        <v>11</v>
      </c>
      <c r="M142" s="19" t="s">
        <v>11</v>
      </c>
      <c r="N142" s="19" t="s">
        <v>11</v>
      </c>
      <c r="O142" s="8" t="s">
        <v>13</v>
      </c>
    </row>
    <row r="143" spans="2:15" ht="24" x14ac:dyDescent="0.15">
      <c r="B143" s="33"/>
      <c r="C143" s="19" t="s">
        <v>11</v>
      </c>
      <c r="D143" s="19" t="s">
        <v>11</v>
      </c>
      <c r="E143" s="19" t="s">
        <v>11</v>
      </c>
      <c r="F143" s="19" t="s">
        <v>11</v>
      </c>
      <c r="G143" s="19" t="s">
        <v>11</v>
      </c>
      <c r="H143" s="19" t="s">
        <v>11</v>
      </c>
      <c r="I143" s="19" t="s">
        <v>11</v>
      </c>
      <c r="J143" s="19" t="s">
        <v>11</v>
      </c>
      <c r="K143" s="19" t="s">
        <v>11</v>
      </c>
      <c r="L143" s="19" t="s">
        <v>11</v>
      </c>
      <c r="M143" s="19" t="s">
        <v>11</v>
      </c>
      <c r="N143" s="19" t="s">
        <v>11</v>
      </c>
      <c r="O143" s="8" t="s">
        <v>12</v>
      </c>
    </row>
    <row r="144" spans="2:15" ht="14" x14ac:dyDescent="0.15">
      <c r="B144" s="34"/>
      <c r="C144" s="18" t="s">
        <v>11</v>
      </c>
      <c r="D144" s="18" t="s">
        <v>11</v>
      </c>
      <c r="E144" s="18" t="s">
        <v>11</v>
      </c>
      <c r="F144" s="18" t="s">
        <v>11</v>
      </c>
      <c r="G144" s="18" t="s">
        <v>11</v>
      </c>
      <c r="H144" s="18" t="s">
        <v>11</v>
      </c>
      <c r="I144" s="18" t="s">
        <v>11</v>
      </c>
      <c r="J144" s="18" t="s">
        <v>11</v>
      </c>
      <c r="K144" s="18" t="s">
        <v>11</v>
      </c>
      <c r="L144" s="18" t="s">
        <v>11</v>
      </c>
      <c r="M144" s="18" t="s">
        <v>11</v>
      </c>
      <c r="N144" s="18" t="s">
        <v>11</v>
      </c>
      <c r="O144" s="8" t="s">
        <v>10</v>
      </c>
    </row>
    <row r="145" spans="2:15" ht="14" x14ac:dyDescent="0.15">
      <c r="B145" s="32" t="s">
        <v>0</v>
      </c>
      <c r="C145" s="20" t="s">
        <v>11</v>
      </c>
      <c r="D145" s="20" t="s">
        <v>11</v>
      </c>
      <c r="E145" s="20" t="s">
        <v>11</v>
      </c>
      <c r="F145" s="20" t="s">
        <v>11</v>
      </c>
      <c r="G145" s="20" t="s">
        <v>11</v>
      </c>
      <c r="H145" s="20" t="s">
        <v>11</v>
      </c>
      <c r="I145" s="20" t="s">
        <v>11</v>
      </c>
      <c r="J145" s="20" t="s">
        <v>11</v>
      </c>
      <c r="K145" s="20" t="s">
        <v>11</v>
      </c>
      <c r="L145" s="20" t="s">
        <v>11</v>
      </c>
      <c r="M145" s="20" t="s">
        <v>11</v>
      </c>
      <c r="N145" s="20" t="s">
        <v>11</v>
      </c>
      <c r="O145" s="8" t="s">
        <v>14</v>
      </c>
    </row>
    <row r="146" spans="2:15" ht="24" x14ac:dyDescent="0.15">
      <c r="B146" s="33"/>
      <c r="C146" s="19" t="s">
        <v>11</v>
      </c>
      <c r="D146" s="19" t="s">
        <v>11</v>
      </c>
      <c r="E146" s="19" t="s">
        <v>11</v>
      </c>
      <c r="F146" s="19" t="s">
        <v>11</v>
      </c>
      <c r="G146" s="19" t="s">
        <v>11</v>
      </c>
      <c r="H146" s="19" t="s">
        <v>11</v>
      </c>
      <c r="I146" s="19" t="s">
        <v>11</v>
      </c>
      <c r="J146" s="19" t="s">
        <v>11</v>
      </c>
      <c r="K146" s="19" t="s">
        <v>11</v>
      </c>
      <c r="L146" s="19" t="s">
        <v>11</v>
      </c>
      <c r="M146" s="19" t="s">
        <v>11</v>
      </c>
      <c r="N146" s="19" t="s">
        <v>11</v>
      </c>
      <c r="O146" s="8" t="s">
        <v>13</v>
      </c>
    </row>
    <row r="147" spans="2:15" ht="24" x14ac:dyDescent="0.15">
      <c r="B147" s="33"/>
      <c r="C147" s="19" t="s">
        <v>11</v>
      </c>
      <c r="D147" s="19" t="s">
        <v>11</v>
      </c>
      <c r="E147" s="19" t="s">
        <v>11</v>
      </c>
      <c r="F147" s="19" t="s">
        <v>11</v>
      </c>
      <c r="G147" s="19" t="s">
        <v>11</v>
      </c>
      <c r="H147" s="19" t="s">
        <v>11</v>
      </c>
      <c r="I147" s="19" t="s">
        <v>11</v>
      </c>
      <c r="J147" s="19" t="s">
        <v>11</v>
      </c>
      <c r="K147" s="19" t="s">
        <v>11</v>
      </c>
      <c r="L147" s="19" t="s">
        <v>11</v>
      </c>
      <c r="M147" s="19" t="s">
        <v>11</v>
      </c>
      <c r="N147" s="19" t="s">
        <v>11</v>
      </c>
      <c r="O147" s="8" t="s">
        <v>12</v>
      </c>
    </row>
    <row r="148" spans="2:15" ht="14" x14ac:dyDescent="0.15">
      <c r="B148" s="34"/>
      <c r="C148" s="18" t="s">
        <v>11</v>
      </c>
      <c r="D148" s="18" t="s">
        <v>11</v>
      </c>
      <c r="E148" s="18" t="s">
        <v>11</v>
      </c>
      <c r="F148" s="18" t="s">
        <v>11</v>
      </c>
      <c r="G148" s="18" t="s">
        <v>11</v>
      </c>
      <c r="H148" s="18" t="s">
        <v>11</v>
      </c>
      <c r="I148" s="18" t="s">
        <v>11</v>
      </c>
      <c r="J148" s="18" t="s">
        <v>11</v>
      </c>
      <c r="K148" s="18" t="s">
        <v>11</v>
      </c>
      <c r="L148" s="18" t="s">
        <v>11</v>
      </c>
      <c r="M148" s="18" t="s">
        <v>11</v>
      </c>
      <c r="N148" s="18" t="s">
        <v>11</v>
      </c>
      <c r="O148" s="8" t="s">
        <v>10</v>
      </c>
    </row>
    <row r="149" spans="2:15" ht="14" x14ac:dyDescent="0.15">
      <c r="B149" s="32" t="s">
        <v>1</v>
      </c>
      <c r="C149" s="20" t="s">
        <v>11</v>
      </c>
      <c r="D149" s="20" t="s">
        <v>11</v>
      </c>
      <c r="E149" s="20" t="s">
        <v>11</v>
      </c>
      <c r="F149" s="20" t="s">
        <v>11</v>
      </c>
      <c r="G149" s="20" t="s">
        <v>11</v>
      </c>
      <c r="H149" s="20" t="s">
        <v>11</v>
      </c>
      <c r="I149" s="20" t="s">
        <v>11</v>
      </c>
      <c r="J149" s="20" t="s">
        <v>11</v>
      </c>
      <c r="K149" s="20" t="s">
        <v>11</v>
      </c>
      <c r="L149" s="20" t="s">
        <v>11</v>
      </c>
      <c r="M149" s="20" t="s">
        <v>11</v>
      </c>
      <c r="N149" s="20" t="s">
        <v>11</v>
      </c>
      <c r="O149" s="8" t="s">
        <v>14</v>
      </c>
    </row>
    <row r="150" spans="2:15" ht="24" x14ac:dyDescent="0.15">
      <c r="B150" s="33"/>
      <c r="C150" s="19" t="s">
        <v>11</v>
      </c>
      <c r="D150" s="19" t="s">
        <v>11</v>
      </c>
      <c r="E150" s="19" t="s">
        <v>11</v>
      </c>
      <c r="F150" s="19" t="s">
        <v>11</v>
      </c>
      <c r="G150" s="19" t="s">
        <v>11</v>
      </c>
      <c r="H150" s="19" t="s">
        <v>11</v>
      </c>
      <c r="I150" s="19" t="s">
        <v>11</v>
      </c>
      <c r="J150" s="19" t="s">
        <v>11</v>
      </c>
      <c r="K150" s="19" t="s">
        <v>11</v>
      </c>
      <c r="L150" s="19" t="s">
        <v>11</v>
      </c>
      <c r="M150" s="19" t="s">
        <v>11</v>
      </c>
      <c r="N150" s="19" t="s">
        <v>11</v>
      </c>
      <c r="O150" s="8" t="s">
        <v>13</v>
      </c>
    </row>
    <row r="151" spans="2:15" ht="24" x14ac:dyDescent="0.15">
      <c r="B151" s="33"/>
      <c r="C151" s="19" t="s">
        <v>11</v>
      </c>
      <c r="D151" s="19" t="s">
        <v>11</v>
      </c>
      <c r="E151" s="19" t="s">
        <v>11</v>
      </c>
      <c r="F151" s="19" t="s">
        <v>11</v>
      </c>
      <c r="G151" s="19" t="s">
        <v>11</v>
      </c>
      <c r="H151" s="19" t="s">
        <v>11</v>
      </c>
      <c r="I151" s="19" t="s">
        <v>11</v>
      </c>
      <c r="J151" s="19" t="s">
        <v>11</v>
      </c>
      <c r="K151" s="19" t="s">
        <v>11</v>
      </c>
      <c r="L151" s="19" t="s">
        <v>11</v>
      </c>
      <c r="M151" s="19" t="s">
        <v>11</v>
      </c>
      <c r="N151" s="19" t="s">
        <v>11</v>
      </c>
      <c r="O151" s="8" t="s">
        <v>12</v>
      </c>
    </row>
    <row r="152" spans="2:15" ht="14" x14ac:dyDescent="0.15">
      <c r="B152" s="34"/>
      <c r="C152" s="18" t="s">
        <v>11</v>
      </c>
      <c r="D152" s="18" t="s">
        <v>11</v>
      </c>
      <c r="E152" s="18" t="s">
        <v>11</v>
      </c>
      <c r="F152" s="18" t="s">
        <v>11</v>
      </c>
      <c r="G152" s="18" t="s">
        <v>11</v>
      </c>
      <c r="H152" s="18" t="s">
        <v>11</v>
      </c>
      <c r="I152" s="18" t="s">
        <v>11</v>
      </c>
      <c r="J152" s="18" t="s">
        <v>11</v>
      </c>
      <c r="K152" s="18" t="s">
        <v>11</v>
      </c>
      <c r="L152" s="18" t="s">
        <v>11</v>
      </c>
      <c r="M152" s="18" t="s">
        <v>11</v>
      </c>
      <c r="N152" s="18" t="s">
        <v>11</v>
      </c>
      <c r="O152" s="8" t="s">
        <v>10</v>
      </c>
    </row>
  </sheetData>
  <mergeCells count="9">
    <mergeCell ref="B145:B148"/>
    <mergeCell ref="B149:B152"/>
    <mergeCell ref="S25:U25"/>
    <mergeCell ref="B121:B124"/>
    <mergeCell ref="B125:B128"/>
    <mergeCell ref="B129:B132"/>
    <mergeCell ref="B133:B136"/>
    <mergeCell ref="B137:B140"/>
    <mergeCell ref="B141:B144"/>
  </mergeCells>
  <pageMargins left="0.78740157499999996" right="0.78740157499999996" top="0.984251969" bottom="0.984251969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33877-F8C0-B143-9690-615E40B3DD2A}">
  <dimension ref="A2:CU152"/>
  <sheetViews>
    <sheetView topLeftCell="L82" workbookViewId="0">
      <selection activeCell="X27" sqref="X27"/>
    </sheetView>
  </sheetViews>
  <sheetFormatPr baseColWidth="10" defaultColWidth="9.1640625" defaultRowHeight="13" x14ac:dyDescent="0.15"/>
  <cols>
    <col min="1" max="1" width="20.6640625" style="17" customWidth="1"/>
    <col min="2" max="2" width="12.6640625" style="17" customWidth="1"/>
    <col min="3" max="16384" width="9.1640625" style="17"/>
  </cols>
  <sheetData>
    <row r="2" spans="1:2" x14ac:dyDescent="0.15">
      <c r="A2" s="17" t="s">
        <v>145</v>
      </c>
      <c r="B2" s="17" t="s">
        <v>144</v>
      </c>
    </row>
    <row r="4" spans="1:2" x14ac:dyDescent="0.15">
      <c r="A4" s="17" t="s">
        <v>143</v>
      </c>
    </row>
    <row r="5" spans="1:2" x14ac:dyDescent="0.15">
      <c r="A5" s="17" t="s">
        <v>142</v>
      </c>
    </row>
    <row r="6" spans="1:2" x14ac:dyDescent="0.15">
      <c r="A6" s="17" t="s">
        <v>141</v>
      </c>
      <c r="B6" s="17" t="s">
        <v>140</v>
      </c>
    </row>
    <row r="7" spans="1:2" x14ac:dyDescent="0.15">
      <c r="A7" s="17" t="s">
        <v>139</v>
      </c>
      <c r="B7" s="28">
        <v>44088</v>
      </c>
    </row>
    <row r="8" spans="1:2" x14ac:dyDescent="0.15">
      <c r="A8" s="17" t="s">
        <v>120</v>
      </c>
      <c r="B8" s="27">
        <v>0.68804398148148149</v>
      </c>
    </row>
    <row r="9" spans="1:2" x14ac:dyDescent="0.15">
      <c r="A9" s="17" t="s">
        <v>138</v>
      </c>
      <c r="B9" s="17" t="s">
        <v>137</v>
      </c>
    </row>
    <row r="10" spans="1:2" x14ac:dyDescent="0.15">
      <c r="A10" s="17" t="s">
        <v>136</v>
      </c>
      <c r="B10" s="17" t="s">
        <v>135</v>
      </c>
    </row>
    <row r="11" spans="1:2" x14ac:dyDescent="0.15">
      <c r="A11" s="17" t="s">
        <v>134</v>
      </c>
      <c r="B11" s="17" t="s">
        <v>133</v>
      </c>
    </row>
    <row r="13" spans="1:2" ht="14" x14ac:dyDescent="0.15">
      <c r="A13" s="26" t="s">
        <v>132</v>
      </c>
      <c r="B13" s="25"/>
    </row>
    <row r="14" spans="1:2" x14ac:dyDescent="0.15">
      <c r="A14" s="17" t="s">
        <v>131</v>
      </c>
      <c r="B14" s="17" t="s">
        <v>149</v>
      </c>
    </row>
    <row r="15" spans="1:2" x14ac:dyDescent="0.15">
      <c r="A15" s="17" t="s">
        <v>129</v>
      </c>
    </row>
    <row r="16" spans="1:2" x14ac:dyDescent="0.15">
      <c r="A16" s="17" t="s">
        <v>128</v>
      </c>
      <c r="B16" s="17" t="s">
        <v>153</v>
      </c>
    </row>
    <row r="17" spans="1:99" x14ac:dyDescent="0.15">
      <c r="A17" s="17" t="s">
        <v>126</v>
      </c>
      <c r="B17" s="17" t="s">
        <v>125</v>
      </c>
    </row>
    <row r="18" spans="1:99" x14ac:dyDescent="0.15">
      <c r="B18" s="17" t="s">
        <v>158</v>
      </c>
    </row>
    <row r="19" spans="1:99" x14ac:dyDescent="0.15">
      <c r="B19" s="17" t="s">
        <v>123</v>
      </c>
    </row>
    <row r="20" spans="1:99" x14ac:dyDescent="0.15">
      <c r="B20" s="17" t="s">
        <v>122</v>
      </c>
    </row>
    <row r="21" spans="1:99" x14ac:dyDescent="0.15">
      <c r="A21" s="17" t="s">
        <v>121</v>
      </c>
    </row>
    <row r="23" spans="1:99" x14ac:dyDescent="0.15">
      <c r="A23" s="26">
        <v>340</v>
      </c>
      <c r="B23" s="25"/>
    </row>
    <row r="25" spans="1:99" ht="14" x14ac:dyDescent="0.15">
      <c r="B25" s="23" t="s">
        <v>120</v>
      </c>
      <c r="C25" s="23" t="s">
        <v>119</v>
      </c>
      <c r="D25" s="23" t="s">
        <v>148</v>
      </c>
      <c r="E25" s="23" t="s">
        <v>147</v>
      </c>
      <c r="F25" s="23" t="s">
        <v>117</v>
      </c>
      <c r="G25" s="23" t="s">
        <v>116</v>
      </c>
      <c r="H25" s="23" t="s">
        <v>115</v>
      </c>
      <c r="I25" s="23" t="s">
        <v>114</v>
      </c>
      <c r="J25" s="23" t="s">
        <v>113</v>
      </c>
      <c r="K25" s="23" t="s">
        <v>112</v>
      </c>
      <c r="L25" s="23" t="s">
        <v>111</v>
      </c>
      <c r="M25" s="23" t="s">
        <v>110</v>
      </c>
      <c r="N25" s="23" t="s">
        <v>109</v>
      </c>
      <c r="O25" s="23" t="s">
        <v>108</v>
      </c>
      <c r="P25" s="23" t="s">
        <v>107</v>
      </c>
      <c r="Q25" s="23" t="s">
        <v>106</v>
      </c>
      <c r="R25" s="23" t="s">
        <v>105</v>
      </c>
      <c r="S25" s="23" t="s">
        <v>104</v>
      </c>
      <c r="T25" s="23" t="s">
        <v>103</v>
      </c>
      <c r="U25" s="23" t="s">
        <v>102</v>
      </c>
      <c r="V25" s="23" t="s">
        <v>101</v>
      </c>
      <c r="W25" s="23" t="s">
        <v>100</v>
      </c>
      <c r="X25" s="23" t="s">
        <v>99</v>
      </c>
      <c r="Y25" s="30" t="s">
        <v>157</v>
      </c>
      <c r="Z25" s="35"/>
      <c r="AA25" s="31"/>
      <c r="AB25" s="23" t="s">
        <v>95</v>
      </c>
      <c r="AC25" s="23" t="s">
        <v>94</v>
      </c>
      <c r="AD25" s="23" t="s">
        <v>93</v>
      </c>
      <c r="AE25" s="23" t="s">
        <v>92</v>
      </c>
      <c r="AF25" s="23" t="s">
        <v>91</v>
      </c>
      <c r="AG25" s="23" t="s">
        <v>90</v>
      </c>
      <c r="AH25" s="23" t="s">
        <v>89</v>
      </c>
      <c r="AI25" s="23" t="s">
        <v>88</v>
      </c>
      <c r="AJ25" s="23" t="s">
        <v>87</v>
      </c>
      <c r="AK25" s="23" t="s">
        <v>86</v>
      </c>
      <c r="AL25" s="23" t="s">
        <v>85</v>
      </c>
      <c r="AM25" s="23" t="s">
        <v>84</v>
      </c>
      <c r="AN25" s="23" t="s">
        <v>83</v>
      </c>
      <c r="AO25" s="23" t="s">
        <v>82</v>
      </c>
      <c r="AP25" s="23" t="s">
        <v>81</v>
      </c>
      <c r="AQ25" s="23" t="s">
        <v>80</v>
      </c>
      <c r="AR25" s="23" t="s">
        <v>79</v>
      </c>
      <c r="AS25" s="23" t="s">
        <v>78</v>
      </c>
      <c r="AT25" s="23" t="s">
        <v>77</v>
      </c>
      <c r="AU25" s="23" t="s">
        <v>76</v>
      </c>
      <c r="AV25" s="23" t="s">
        <v>75</v>
      </c>
      <c r="AW25" s="23" t="s">
        <v>74</v>
      </c>
      <c r="AX25" s="23" t="s">
        <v>73</v>
      </c>
      <c r="AY25" s="23" t="s">
        <v>72</v>
      </c>
      <c r="AZ25" s="23" t="s">
        <v>71</v>
      </c>
      <c r="BA25" s="23" t="s">
        <v>70</v>
      </c>
      <c r="BB25" s="23" t="s">
        <v>69</v>
      </c>
      <c r="BC25" s="23" t="s">
        <v>68</v>
      </c>
      <c r="BD25" s="23" t="s">
        <v>67</v>
      </c>
      <c r="BE25" s="23" t="s">
        <v>66</v>
      </c>
      <c r="BF25" s="23" t="s">
        <v>65</v>
      </c>
      <c r="BG25" s="23" t="s">
        <v>64</v>
      </c>
      <c r="BH25" s="23" t="s">
        <v>63</v>
      </c>
      <c r="BI25" s="23" t="s">
        <v>62</v>
      </c>
      <c r="BJ25" s="23" t="s">
        <v>61</v>
      </c>
      <c r="BK25" s="23" t="s">
        <v>60</v>
      </c>
      <c r="BL25" s="23" t="s">
        <v>59</v>
      </c>
      <c r="BM25" s="23" t="s">
        <v>58</v>
      </c>
      <c r="BN25" s="23" t="s">
        <v>57</v>
      </c>
      <c r="BO25" s="23" t="s">
        <v>56</v>
      </c>
      <c r="BP25" s="23" t="s">
        <v>55</v>
      </c>
      <c r="BQ25" s="23" t="s">
        <v>54</v>
      </c>
      <c r="BR25" s="23" t="s">
        <v>53</v>
      </c>
      <c r="BS25" s="23" t="s">
        <v>52</v>
      </c>
      <c r="BT25" s="23" t="s">
        <v>51</v>
      </c>
      <c r="BU25" s="23" t="s">
        <v>50</v>
      </c>
      <c r="BV25" s="23" t="s">
        <v>49</v>
      </c>
      <c r="BW25" s="23" t="s">
        <v>48</v>
      </c>
      <c r="BX25" s="23" t="s">
        <v>47</v>
      </c>
      <c r="BY25" s="23" t="s">
        <v>46</v>
      </c>
      <c r="BZ25" s="23" t="s">
        <v>45</v>
      </c>
      <c r="CA25" s="23" t="s">
        <v>44</v>
      </c>
      <c r="CB25" s="23" t="s">
        <v>43</v>
      </c>
      <c r="CC25" s="23" t="s">
        <v>42</v>
      </c>
      <c r="CD25" s="23" t="s">
        <v>41</v>
      </c>
      <c r="CE25" s="23" t="s">
        <v>40</v>
      </c>
      <c r="CF25" s="23" t="s">
        <v>39</v>
      </c>
      <c r="CG25" s="23" t="s">
        <v>38</v>
      </c>
      <c r="CH25" s="23" t="s">
        <v>37</v>
      </c>
      <c r="CI25" s="23" t="s">
        <v>36</v>
      </c>
      <c r="CJ25" s="23" t="s">
        <v>35</v>
      </c>
      <c r="CK25" s="23" t="s">
        <v>34</v>
      </c>
      <c r="CL25" s="23" t="s">
        <v>33</v>
      </c>
      <c r="CM25" s="23" t="s">
        <v>32</v>
      </c>
      <c r="CN25" s="23" t="s">
        <v>31</v>
      </c>
      <c r="CO25" s="23" t="s">
        <v>30</v>
      </c>
      <c r="CP25" s="23" t="s">
        <v>29</v>
      </c>
      <c r="CQ25" s="23" t="s">
        <v>28</v>
      </c>
      <c r="CR25" s="23" t="s">
        <v>27</v>
      </c>
      <c r="CS25" s="23" t="s">
        <v>26</v>
      </c>
      <c r="CT25" s="23" t="s">
        <v>25</v>
      </c>
      <c r="CU25" s="23" t="s">
        <v>24</v>
      </c>
    </row>
    <row r="26" spans="1:99" x14ac:dyDescent="0.15">
      <c r="B26" s="12">
        <v>0</v>
      </c>
      <c r="C26" s="12">
        <v>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>
        <v>0</v>
      </c>
      <c r="Y26" s="12">
        <v>1.056</v>
      </c>
      <c r="Z26" s="12">
        <v>0.98599999999999999</v>
      </c>
      <c r="AA26" s="12">
        <v>0.98</v>
      </c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</row>
    <row r="27" spans="1:99" x14ac:dyDescent="0.15">
      <c r="B27" s="12">
        <f t="shared" ref="B27:B58" si="0">B26+4</f>
        <v>4</v>
      </c>
      <c r="C27" s="12">
        <v>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>
        <f t="shared" ref="X27:X58" si="1">X26+4</f>
        <v>4</v>
      </c>
      <c r="Y27" s="12">
        <v>1.05</v>
      </c>
      <c r="Z27" s="12">
        <v>0.98099999999999998</v>
      </c>
      <c r="AA27" s="12">
        <v>0.98</v>
      </c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</row>
    <row r="28" spans="1:99" x14ac:dyDescent="0.15">
      <c r="B28" s="12">
        <f t="shared" si="0"/>
        <v>8</v>
      </c>
      <c r="C28" s="12">
        <v>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>
        <f t="shared" si="1"/>
        <v>8</v>
      </c>
      <c r="Y28" s="12">
        <v>1.044</v>
      </c>
      <c r="Z28" s="12">
        <v>0.97599999999999998</v>
      </c>
      <c r="AA28" s="12">
        <v>0.97499999999999998</v>
      </c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</row>
    <row r="29" spans="1:99" x14ac:dyDescent="0.15">
      <c r="B29" s="12">
        <f t="shared" si="0"/>
        <v>12</v>
      </c>
      <c r="C29" s="12">
        <v>0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>
        <f t="shared" si="1"/>
        <v>12</v>
      </c>
      <c r="Y29" s="12">
        <v>1.0369999999999999</v>
      </c>
      <c r="Z29" s="12">
        <v>0.97</v>
      </c>
      <c r="AA29" s="12">
        <v>0.96899999999999997</v>
      </c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</row>
    <row r="30" spans="1:99" x14ac:dyDescent="0.15">
      <c r="B30" s="12">
        <f t="shared" si="0"/>
        <v>16</v>
      </c>
      <c r="C30" s="12">
        <v>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>
        <f t="shared" si="1"/>
        <v>16</v>
      </c>
      <c r="Y30" s="12">
        <v>1.0309999999999999</v>
      </c>
      <c r="Z30" s="12">
        <v>0.96399999999999997</v>
      </c>
      <c r="AA30" s="12">
        <v>0.96199999999999997</v>
      </c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</row>
    <row r="31" spans="1:99" x14ac:dyDescent="0.15">
      <c r="B31" s="12">
        <f t="shared" si="0"/>
        <v>20</v>
      </c>
      <c r="C31" s="12">
        <v>0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>
        <f t="shared" si="1"/>
        <v>20</v>
      </c>
      <c r="Y31" s="12">
        <v>1.0249999999999999</v>
      </c>
      <c r="Z31" s="12">
        <v>0.95899999999999996</v>
      </c>
      <c r="AA31" s="12">
        <v>0.95699999999999996</v>
      </c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</row>
    <row r="32" spans="1:99" x14ac:dyDescent="0.15">
      <c r="B32" s="12">
        <f t="shared" si="0"/>
        <v>24</v>
      </c>
      <c r="C32" s="12">
        <v>0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>
        <f t="shared" si="1"/>
        <v>24</v>
      </c>
      <c r="Y32" s="12">
        <v>1.02</v>
      </c>
      <c r="Z32" s="12">
        <v>0.95399999999999996</v>
      </c>
      <c r="AA32" s="12">
        <v>0.95099999999999996</v>
      </c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</row>
    <row r="33" spans="2:99" x14ac:dyDescent="0.15">
      <c r="B33" s="12">
        <f t="shared" si="0"/>
        <v>28</v>
      </c>
      <c r="C33" s="12">
        <v>0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>
        <f t="shared" si="1"/>
        <v>28</v>
      </c>
      <c r="Y33" s="12">
        <v>1.014</v>
      </c>
      <c r="Z33" s="12">
        <v>0.94799999999999995</v>
      </c>
      <c r="AA33" s="12">
        <v>0.94599999999999995</v>
      </c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</row>
    <row r="34" spans="2:99" x14ac:dyDescent="0.15">
      <c r="B34" s="12">
        <f t="shared" si="0"/>
        <v>32</v>
      </c>
      <c r="C34" s="12">
        <v>0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>
        <f t="shared" si="1"/>
        <v>32</v>
      </c>
      <c r="Y34" s="12">
        <v>1.008</v>
      </c>
      <c r="Z34" s="12">
        <v>0.94199999999999995</v>
      </c>
      <c r="AA34" s="12">
        <v>0.94099999999999995</v>
      </c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</row>
    <row r="35" spans="2:99" x14ac:dyDescent="0.15">
      <c r="B35" s="12">
        <f t="shared" si="0"/>
        <v>36</v>
      </c>
      <c r="C35" s="12">
        <v>0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>
        <f t="shared" si="1"/>
        <v>36</v>
      </c>
      <c r="Y35" s="12">
        <v>1.0029999999999999</v>
      </c>
      <c r="Z35" s="12">
        <v>0.93600000000000005</v>
      </c>
      <c r="AA35" s="12">
        <v>0.93600000000000005</v>
      </c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</row>
    <row r="36" spans="2:99" x14ac:dyDescent="0.15">
      <c r="B36" s="12">
        <f t="shared" si="0"/>
        <v>40</v>
      </c>
      <c r="C36" s="12">
        <v>0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>
        <f t="shared" si="1"/>
        <v>40</v>
      </c>
      <c r="Y36" s="12">
        <v>0.998</v>
      </c>
      <c r="Z36" s="12">
        <v>0.93</v>
      </c>
      <c r="AA36" s="12">
        <v>0.93</v>
      </c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</row>
    <row r="37" spans="2:99" x14ac:dyDescent="0.15">
      <c r="B37" s="12">
        <f t="shared" si="0"/>
        <v>44</v>
      </c>
      <c r="C37" s="12">
        <v>0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>
        <f t="shared" si="1"/>
        <v>44</v>
      </c>
      <c r="Y37" s="12">
        <v>0.99199999999999999</v>
      </c>
      <c r="Z37" s="12">
        <v>0.92400000000000004</v>
      </c>
      <c r="AA37" s="12">
        <v>0.92500000000000004</v>
      </c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2:99" x14ac:dyDescent="0.15">
      <c r="B38" s="12">
        <f t="shared" si="0"/>
        <v>48</v>
      </c>
      <c r="C38" s="12">
        <v>0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>
        <f t="shared" si="1"/>
        <v>48</v>
      </c>
      <c r="Y38" s="12">
        <v>0.98599999999999999</v>
      </c>
      <c r="Z38" s="12">
        <v>0.91800000000000004</v>
      </c>
      <c r="AA38" s="12">
        <v>0.91900000000000004</v>
      </c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</row>
    <row r="39" spans="2:99" x14ac:dyDescent="0.15">
      <c r="B39" s="12">
        <f t="shared" si="0"/>
        <v>52</v>
      </c>
      <c r="C39" s="12">
        <v>0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>
        <f t="shared" si="1"/>
        <v>52</v>
      </c>
      <c r="Y39" s="12">
        <v>0.98</v>
      </c>
      <c r="Z39" s="12">
        <v>0.91200000000000003</v>
      </c>
      <c r="AA39" s="12">
        <v>0.91400000000000003</v>
      </c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</row>
    <row r="40" spans="2:99" x14ac:dyDescent="0.15">
      <c r="B40" s="12">
        <f t="shared" si="0"/>
        <v>56</v>
      </c>
      <c r="C40" s="12">
        <v>0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>
        <f t="shared" si="1"/>
        <v>56</v>
      </c>
      <c r="Y40" s="12">
        <v>0.97399999999999998</v>
      </c>
      <c r="Z40" s="12">
        <v>0.90600000000000003</v>
      </c>
      <c r="AA40" s="12">
        <v>0.90900000000000003</v>
      </c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</row>
    <row r="41" spans="2:99" x14ac:dyDescent="0.15">
      <c r="B41" s="12">
        <f t="shared" si="0"/>
        <v>60</v>
      </c>
      <c r="C41" s="12">
        <v>0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>
        <f t="shared" si="1"/>
        <v>60</v>
      </c>
      <c r="Y41" s="12">
        <v>0.96899999999999997</v>
      </c>
      <c r="Z41" s="12">
        <v>0.90100000000000002</v>
      </c>
      <c r="AA41" s="12">
        <v>0.90300000000000002</v>
      </c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</row>
    <row r="42" spans="2:99" x14ac:dyDescent="0.15">
      <c r="B42" s="12">
        <f t="shared" si="0"/>
        <v>64</v>
      </c>
      <c r="C42" s="12">
        <v>0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>
        <f t="shared" si="1"/>
        <v>64</v>
      </c>
      <c r="Y42" s="12">
        <v>0.96299999999999997</v>
      </c>
      <c r="Z42" s="12">
        <v>0.89500000000000002</v>
      </c>
      <c r="AA42" s="12">
        <v>0.89800000000000002</v>
      </c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</row>
    <row r="43" spans="2:99" x14ac:dyDescent="0.15">
      <c r="B43" s="12">
        <f t="shared" si="0"/>
        <v>68</v>
      </c>
      <c r="C43" s="12">
        <v>0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>
        <f t="shared" si="1"/>
        <v>68</v>
      </c>
      <c r="Y43" s="12">
        <v>0.95699999999999996</v>
      </c>
      <c r="Z43" s="12">
        <v>0.88900000000000001</v>
      </c>
      <c r="AA43" s="12">
        <v>0.89200000000000002</v>
      </c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</row>
    <row r="44" spans="2:99" x14ac:dyDescent="0.15">
      <c r="B44" s="12">
        <f t="shared" si="0"/>
        <v>72</v>
      </c>
      <c r="C44" s="12">
        <v>0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>
        <f t="shared" si="1"/>
        <v>72</v>
      </c>
      <c r="Y44" s="12">
        <v>0.95099999999999996</v>
      </c>
      <c r="Z44" s="12">
        <v>0.88300000000000001</v>
      </c>
      <c r="AA44" s="12">
        <v>0.88600000000000001</v>
      </c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</row>
    <row r="45" spans="2:99" x14ac:dyDescent="0.15">
      <c r="B45" s="12">
        <f t="shared" si="0"/>
        <v>76</v>
      </c>
      <c r="C45" s="12">
        <v>0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>
        <f t="shared" si="1"/>
        <v>76</v>
      </c>
      <c r="Y45" s="12">
        <v>0.94499999999999995</v>
      </c>
      <c r="Z45" s="12">
        <v>0.877</v>
      </c>
      <c r="AA45" s="12">
        <v>0.88100000000000001</v>
      </c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</row>
    <row r="46" spans="2:99" x14ac:dyDescent="0.15">
      <c r="B46" s="12">
        <f t="shared" si="0"/>
        <v>80</v>
      </c>
      <c r="C46" s="12">
        <v>0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>
        <f t="shared" si="1"/>
        <v>80</v>
      </c>
      <c r="Y46" s="12">
        <v>0.93899999999999995</v>
      </c>
      <c r="Z46" s="12">
        <v>0.872</v>
      </c>
      <c r="AA46" s="12">
        <v>0.875</v>
      </c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</row>
    <row r="47" spans="2:99" x14ac:dyDescent="0.15">
      <c r="B47" s="12">
        <f t="shared" si="0"/>
        <v>84</v>
      </c>
      <c r="C47" s="12">
        <v>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>
        <f t="shared" si="1"/>
        <v>84</v>
      </c>
      <c r="Y47" s="12">
        <v>0.93300000000000005</v>
      </c>
      <c r="Z47" s="12">
        <v>0.86599999999999999</v>
      </c>
      <c r="AA47" s="12">
        <v>0.86899999999999999</v>
      </c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</row>
    <row r="48" spans="2:99" x14ac:dyDescent="0.15">
      <c r="B48" s="12">
        <f t="shared" si="0"/>
        <v>88</v>
      </c>
      <c r="C48" s="12">
        <v>0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>
        <f t="shared" si="1"/>
        <v>88</v>
      </c>
      <c r="Y48" s="12">
        <v>0.92600000000000005</v>
      </c>
      <c r="Z48" s="12">
        <v>0.86</v>
      </c>
      <c r="AA48" s="12">
        <v>0.86399999999999999</v>
      </c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</row>
    <row r="49" spans="2:99" x14ac:dyDescent="0.15">
      <c r="B49" s="12">
        <f t="shared" si="0"/>
        <v>92</v>
      </c>
      <c r="C49" s="12">
        <v>0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>
        <f t="shared" si="1"/>
        <v>92</v>
      </c>
      <c r="Y49" s="12">
        <v>0.92</v>
      </c>
      <c r="Z49" s="12">
        <v>0.85499999999999998</v>
      </c>
      <c r="AA49" s="12">
        <v>0.85799999999999998</v>
      </c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</row>
    <row r="50" spans="2:99" x14ac:dyDescent="0.15">
      <c r="B50" s="12">
        <f t="shared" si="0"/>
        <v>96</v>
      </c>
      <c r="C50" s="12">
        <v>0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>
        <f t="shared" si="1"/>
        <v>96</v>
      </c>
      <c r="Y50" s="12">
        <v>0.91400000000000003</v>
      </c>
      <c r="Z50" s="12">
        <v>0.84899999999999998</v>
      </c>
      <c r="AA50" s="12">
        <v>0.85299999999999998</v>
      </c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</row>
    <row r="51" spans="2:99" x14ac:dyDescent="0.15">
      <c r="B51" s="12">
        <f t="shared" si="0"/>
        <v>100</v>
      </c>
      <c r="C51" s="12">
        <v>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>
        <f t="shared" si="1"/>
        <v>100</v>
      </c>
      <c r="Y51" s="12">
        <v>0.90800000000000003</v>
      </c>
      <c r="Z51" s="12">
        <v>0.84299999999999997</v>
      </c>
      <c r="AA51" s="12">
        <v>0.84699999999999998</v>
      </c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</row>
    <row r="52" spans="2:99" x14ac:dyDescent="0.15">
      <c r="B52" s="12">
        <f t="shared" si="0"/>
        <v>104</v>
      </c>
      <c r="C52" s="12">
        <v>0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>
        <f t="shared" si="1"/>
        <v>104</v>
      </c>
      <c r="Y52" s="12">
        <v>0.90200000000000002</v>
      </c>
      <c r="Z52" s="12">
        <v>0.83799999999999997</v>
      </c>
      <c r="AA52" s="12">
        <v>0.84099999999999997</v>
      </c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</row>
    <row r="53" spans="2:99" x14ac:dyDescent="0.15">
      <c r="B53" s="12">
        <f t="shared" si="0"/>
        <v>108</v>
      </c>
      <c r="C53" s="12">
        <v>0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>
        <f t="shared" si="1"/>
        <v>108</v>
      </c>
      <c r="Y53" s="12">
        <v>0.89600000000000002</v>
      </c>
      <c r="Z53" s="12">
        <v>0.83199999999999996</v>
      </c>
      <c r="AA53" s="12">
        <v>0.83599999999999997</v>
      </c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</row>
    <row r="54" spans="2:99" x14ac:dyDescent="0.15">
      <c r="B54" s="12">
        <f t="shared" si="0"/>
        <v>112</v>
      </c>
      <c r="C54" s="12">
        <v>0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>
        <f t="shared" si="1"/>
        <v>112</v>
      </c>
      <c r="Y54" s="12">
        <v>0.89</v>
      </c>
      <c r="Z54" s="12">
        <v>0.82599999999999996</v>
      </c>
      <c r="AA54" s="12">
        <v>0.83</v>
      </c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</row>
    <row r="55" spans="2:99" x14ac:dyDescent="0.15">
      <c r="B55" s="12">
        <f t="shared" si="0"/>
        <v>116</v>
      </c>
      <c r="C55" s="12">
        <v>0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>
        <f t="shared" si="1"/>
        <v>116</v>
      </c>
      <c r="Y55" s="12">
        <v>0.88400000000000001</v>
      </c>
      <c r="Z55" s="12">
        <v>0.82099999999999995</v>
      </c>
      <c r="AA55" s="12">
        <v>0.82399999999999995</v>
      </c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</row>
    <row r="56" spans="2:99" x14ac:dyDescent="0.15">
      <c r="B56" s="12">
        <f t="shared" si="0"/>
        <v>120</v>
      </c>
      <c r="C56" s="12">
        <v>0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>
        <f t="shared" si="1"/>
        <v>120</v>
      </c>
      <c r="Y56" s="12">
        <v>0.878</v>
      </c>
      <c r="Z56" s="12">
        <v>0.81499999999999995</v>
      </c>
      <c r="AA56" s="12">
        <v>0.81899999999999995</v>
      </c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</row>
    <row r="57" spans="2:99" x14ac:dyDescent="0.15">
      <c r="B57" s="12">
        <f t="shared" si="0"/>
        <v>124</v>
      </c>
      <c r="C57" s="12">
        <v>0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>
        <f t="shared" si="1"/>
        <v>124</v>
      </c>
      <c r="Y57" s="12">
        <v>0.872</v>
      </c>
      <c r="Z57" s="12">
        <v>0.81</v>
      </c>
      <c r="AA57" s="12">
        <v>0.81299999999999994</v>
      </c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</row>
    <row r="58" spans="2:99" x14ac:dyDescent="0.15">
      <c r="B58" s="12">
        <f t="shared" si="0"/>
        <v>128</v>
      </c>
      <c r="C58" s="12">
        <v>0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>
        <f t="shared" si="1"/>
        <v>128</v>
      </c>
      <c r="Y58" s="12">
        <v>0.86599999999999999</v>
      </c>
      <c r="Z58" s="12">
        <v>0.80400000000000005</v>
      </c>
      <c r="AA58" s="12">
        <v>0.80800000000000005</v>
      </c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</row>
    <row r="59" spans="2:99" x14ac:dyDescent="0.15">
      <c r="B59" s="12">
        <f t="shared" ref="B59:B90" si="2">B58+4</f>
        <v>132</v>
      </c>
      <c r="C59" s="12">
        <v>0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>
        <f t="shared" ref="X59:X90" si="3">X58+4</f>
        <v>132</v>
      </c>
      <c r="Y59" s="12">
        <v>0.86</v>
      </c>
      <c r="Z59" s="12">
        <v>0.79800000000000004</v>
      </c>
      <c r="AA59" s="12">
        <v>0.80200000000000005</v>
      </c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</row>
    <row r="60" spans="2:99" x14ac:dyDescent="0.15">
      <c r="B60" s="12">
        <f t="shared" si="2"/>
        <v>136</v>
      </c>
      <c r="C60" s="12">
        <v>0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>
        <f t="shared" si="3"/>
        <v>136</v>
      </c>
      <c r="Y60" s="12">
        <v>0.85399999999999998</v>
      </c>
      <c r="Z60" s="12">
        <v>0.79200000000000004</v>
      </c>
      <c r="AA60" s="12">
        <v>0.79700000000000004</v>
      </c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</row>
    <row r="61" spans="2:99" x14ac:dyDescent="0.15">
      <c r="B61" s="12">
        <f t="shared" si="2"/>
        <v>140</v>
      </c>
      <c r="C61" s="12">
        <v>0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>
        <f t="shared" si="3"/>
        <v>140</v>
      </c>
      <c r="Y61" s="12">
        <v>0.84799999999999998</v>
      </c>
      <c r="Z61" s="12">
        <v>0.78700000000000003</v>
      </c>
      <c r="AA61" s="12">
        <v>0.79100000000000004</v>
      </c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</row>
    <row r="62" spans="2:99" x14ac:dyDescent="0.15">
      <c r="B62" s="12">
        <f t="shared" si="2"/>
        <v>144</v>
      </c>
      <c r="C62" s="12">
        <v>0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>
        <f t="shared" si="3"/>
        <v>144</v>
      </c>
      <c r="Y62" s="12">
        <v>0.84199999999999997</v>
      </c>
      <c r="Z62" s="12">
        <v>0.78100000000000003</v>
      </c>
      <c r="AA62" s="12">
        <v>0.78600000000000003</v>
      </c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</row>
    <row r="63" spans="2:99" x14ac:dyDescent="0.15">
      <c r="B63" s="12">
        <f t="shared" si="2"/>
        <v>148</v>
      </c>
      <c r="C63" s="12">
        <v>0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>
        <f t="shared" si="3"/>
        <v>148</v>
      </c>
      <c r="Y63" s="12">
        <v>0.83599999999999997</v>
      </c>
      <c r="Z63" s="12">
        <v>0.77500000000000002</v>
      </c>
      <c r="AA63" s="12">
        <v>0.78</v>
      </c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</row>
    <row r="64" spans="2:99" x14ac:dyDescent="0.15">
      <c r="B64" s="12">
        <f t="shared" si="2"/>
        <v>152</v>
      </c>
      <c r="C64" s="12">
        <v>0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>
        <f t="shared" si="3"/>
        <v>152</v>
      </c>
      <c r="Y64" s="12">
        <v>0.83</v>
      </c>
      <c r="Z64" s="12">
        <v>0.77</v>
      </c>
      <c r="AA64" s="12">
        <v>0.77500000000000002</v>
      </c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</row>
    <row r="65" spans="2:99" x14ac:dyDescent="0.15">
      <c r="B65" s="12">
        <f t="shared" si="2"/>
        <v>156</v>
      </c>
      <c r="C65" s="12">
        <v>0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>
        <f t="shared" si="3"/>
        <v>156</v>
      </c>
      <c r="Y65" s="12">
        <v>0.82399999999999995</v>
      </c>
      <c r="Z65" s="12">
        <v>0.76400000000000001</v>
      </c>
      <c r="AA65" s="12">
        <v>0.77</v>
      </c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</row>
    <row r="66" spans="2:99" x14ac:dyDescent="0.15">
      <c r="B66" s="12">
        <f t="shared" si="2"/>
        <v>160</v>
      </c>
      <c r="C66" s="12">
        <v>0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>
        <f t="shared" si="3"/>
        <v>160</v>
      </c>
      <c r="Y66" s="12">
        <v>0.81799999999999995</v>
      </c>
      <c r="Z66" s="12">
        <v>0.75800000000000001</v>
      </c>
      <c r="AA66" s="12">
        <v>0.76400000000000001</v>
      </c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</row>
    <row r="67" spans="2:99" x14ac:dyDescent="0.15">
      <c r="B67" s="12">
        <f t="shared" si="2"/>
        <v>164</v>
      </c>
      <c r="C67" s="12">
        <v>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>
        <f t="shared" si="3"/>
        <v>164</v>
      </c>
      <c r="Y67" s="12">
        <v>0.81299999999999994</v>
      </c>
      <c r="Z67" s="12">
        <v>0.753</v>
      </c>
      <c r="AA67" s="12">
        <v>0.75900000000000001</v>
      </c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</row>
    <row r="68" spans="2:99" x14ac:dyDescent="0.15">
      <c r="B68" s="12">
        <f t="shared" si="2"/>
        <v>168</v>
      </c>
      <c r="C68" s="12">
        <v>0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>
        <f t="shared" si="3"/>
        <v>168</v>
      </c>
      <c r="Y68" s="12">
        <v>0.80700000000000005</v>
      </c>
      <c r="Z68" s="12">
        <v>0.747</v>
      </c>
      <c r="AA68" s="12">
        <v>0.754</v>
      </c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</row>
    <row r="69" spans="2:99" x14ac:dyDescent="0.15">
      <c r="B69" s="12">
        <f t="shared" si="2"/>
        <v>172</v>
      </c>
      <c r="C69" s="12">
        <v>0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>
        <f t="shared" si="3"/>
        <v>172</v>
      </c>
      <c r="Y69" s="12">
        <v>0.80100000000000005</v>
      </c>
      <c r="Z69" s="12">
        <v>0.74199999999999999</v>
      </c>
      <c r="AA69" s="12">
        <v>0.749</v>
      </c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</row>
    <row r="70" spans="2:99" x14ac:dyDescent="0.15">
      <c r="B70" s="12">
        <f t="shared" si="2"/>
        <v>176</v>
      </c>
      <c r="C70" s="12">
        <v>0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>
        <f t="shared" si="3"/>
        <v>176</v>
      </c>
      <c r="Y70" s="12">
        <v>0.79500000000000004</v>
      </c>
      <c r="Z70" s="12">
        <v>0.73599999999999999</v>
      </c>
      <c r="AA70" s="12">
        <v>0.74299999999999999</v>
      </c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</row>
    <row r="71" spans="2:99" x14ac:dyDescent="0.15">
      <c r="B71" s="12">
        <f t="shared" si="2"/>
        <v>180</v>
      </c>
      <c r="C71" s="12"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>
        <f t="shared" si="3"/>
        <v>180</v>
      </c>
      <c r="Y71" s="12">
        <v>0.79</v>
      </c>
      <c r="Z71" s="12">
        <v>0.73099999999999998</v>
      </c>
      <c r="AA71" s="12">
        <v>0.73799999999999999</v>
      </c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</row>
    <row r="72" spans="2:99" x14ac:dyDescent="0.15">
      <c r="B72" s="12">
        <f t="shared" si="2"/>
        <v>184</v>
      </c>
      <c r="C72" s="12">
        <v>0</v>
      </c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>
        <f t="shared" si="3"/>
        <v>184</v>
      </c>
      <c r="Y72" s="12">
        <v>0.78400000000000003</v>
      </c>
      <c r="Z72" s="12">
        <v>0.72599999999999998</v>
      </c>
      <c r="AA72" s="12">
        <v>0.73199999999999998</v>
      </c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</row>
    <row r="73" spans="2:99" x14ac:dyDescent="0.15">
      <c r="B73" s="12">
        <f t="shared" si="2"/>
        <v>188</v>
      </c>
      <c r="C73" s="12">
        <v>0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>
        <f t="shared" si="3"/>
        <v>188</v>
      </c>
      <c r="Y73" s="12">
        <v>0.77800000000000002</v>
      </c>
      <c r="Z73" s="12">
        <v>0.72</v>
      </c>
      <c r="AA73" s="12">
        <v>0.72699999999999998</v>
      </c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</row>
    <row r="74" spans="2:99" x14ac:dyDescent="0.15">
      <c r="B74" s="12">
        <f t="shared" si="2"/>
        <v>192</v>
      </c>
      <c r="C74" s="12"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>
        <f t="shared" si="3"/>
        <v>192</v>
      </c>
      <c r="Y74" s="12">
        <v>0.77300000000000002</v>
      </c>
      <c r="Z74" s="12">
        <v>0.71499999999999997</v>
      </c>
      <c r="AA74" s="12">
        <v>0.72199999999999998</v>
      </c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</row>
    <row r="75" spans="2:99" x14ac:dyDescent="0.15">
      <c r="B75" s="12">
        <f t="shared" si="2"/>
        <v>196</v>
      </c>
      <c r="C75" s="12">
        <v>0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>
        <f t="shared" si="3"/>
        <v>196</v>
      </c>
      <c r="Y75" s="12">
        <v>0.76700000000000002</v>
      </c>
      <c r="Z75" s="12">
        <v>0.71</v>
      </c>
      <c r="AA75" s="12">
        <v>0.71599999999999997</v>
      </c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</row>
    <row r="76" spans="2:99" x14ac:dyDescent="0.15">
      <c r="B76" s="12">
        <f t="shared" si="2"/>
        <v>200</v>
      </c>
      <c r="C76" s="12"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>
        <f t="shared" si="3"/>
        <v>200</v>
      </c>
      <c r="Y76" s="12">
        <v>0.76200000000000001</v>
      </c>
      <c r="Z76" s="12">
        <v>0.70499999999999996</v>
      </c>
      <c r="AA76" s="12">
        <v>0.71199999999999997</v>
      </c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</row>
    <row r="77" spans="2:99" x14ac:dyDescent="0.15">
      <c r="B77" s="12">
        <f t="shared" si="2"/>
        <v>204</v>
      </c>
      <c r="C77" s="12">
        <v>0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>
        <f t="shared" si="3"/>
        <v>204</v>
      </c>
      <c r="Y77" s="12">
        <v>0.75600000000000001</v>
      </c>
      <c r="Z77" s="12">
        <v>0.69899999999999995</v>
      </c>
      <c r="AA77" s="12">
        <v>0.70599999999999996</v>
      </c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</row>
    <row r="78" spans="2:99" x14ac:dyDescent="0.15">
      <c r="B78" s="12">
        <f t="shared" si="2"/>
        <v>208</v>
      </c>
      <c r="C78" s="12">
        <v>0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>
        <f t="shared" si="3"/>
        <v>208</v>
      </c>
      <c r="Y78" s="12">
        <v>0.751</v>
      </c>
      <c r="Z78" s="12">
        <v>0.69399999999999995</v>
      </c>
      <c r="AA78" s="12">
        <v>0.70099999999999996</v>
      </c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</row>
    <row r="79" spans="2:99" x14ac:dyDescent="0.15">
      <c r="B79" s="12">
        <f t="shared" si="2"/>
        <v>212</v>
      </c>
      <c r="C79" s="12">
        <v>0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>
        <f t="shared" si="3"/>
        <v>212</v>
      </c>
      <c r="Y79" s="12">
        <v>0.746</v>
      </c>
      <c r="Z79" s="12">
        <v>0.68799999999999994</v>
      </c>
      <c r="AA79" s="12">
        <v>0.69499999999999995</v>
      </c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</row>
    <row r="80" spans="2:99" x14ac:dyDescent="0.15">
      <c r="B80" s="12">
        <f t="shared" si="2"/>
        <v>216</v>
      </c>
      <c r="C80" s="12"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>
        <f t="shared" si="3"/>
        <v>216</v>
      </c>
      <c r="Y80" s="12">
        <v>0.74099999999999999</v>
      </c>
      <c r="Z80" s="12">
        <v>0.68300000000000005</v>
      </c>
      <c r="AA80" s="12">
        <v>0.69</v>
      </c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</row>
    <row r="81" spans="2:99" x14ac:dyDescent="0.15">
      <c r="B81" s="12">
        <f t="shared" si="2"/>
        <v>220</v>
      </c>
      <c r="C81" s="12">
        <v>0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>
        <f t="shared" si="3"/>
        <v>220</v>
      </c>
      <c r="Y81" s="12">
        <v>0.73499999999999999</v>
      </c>
      <c r="Z81" s="12">
        <v>0.67800000000000005</v>
      </c>
      <c r="AA81" s="12">
        <v>0.68500000000000005</v>
      </c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</row>
    <row r="82" spans="2:99" x14ac:dyDescent="0.15">
      <c r="B82" s="12">
        <f t="shared" si="2"/>
        <v>224</v>
      </c>
      <c r="C82" s="12">
        <v>0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>
        <f t="shared" si="3"/>
        <v>224</v>
      </c>
      <c r="Y82" s="12">
        <v>0.73</v>
      </c>
      <c r="Z82" s="12">
        <v>0.67300000000000004</v>
      </c>
      <c r="AA82" s="12">
        <v>0.68</v>
      </c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</row>
    <row r="83" spans="2:99" x14ac:dyDescent="0.15">
      <c r="B83" s="12">
        <f t="shared" si="2"/>
        <v>228</v>
      </c>
      <c r="C83" s="12"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>
        <f t="shared" si="3"/>
        <v>228</v>
      </c>
      <c r="Y83" s="12">
        <v>0.72499999999999998</v>
      </c>
      <c r="Z83" s="12">
        <v>0.66800000000000004</v>
      </c>
      <c r="AA83" s="12">
        <v>0.67500000000000004</v>
      </c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</row>
    <row r="84" spans="2:99" x14ac:dyDescent="0.15">
      <c r="B84" s="12">
        <f t="shared" si="2"/>
        <v>232</v>
      </c>
      <c r="C84" s="12">
        <v>0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>
        <f t="shared" si="3"/>
        <v>232</v>
      </c>
      <c r="Y84" s="12">
        <v>0.72</v>
      </c>
      <c r="Z84" s="12">
        <v>0.66300000000000003</v>
      </c>
      <c r="AA84" s="12">
        <v>0.67</v>
      </c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</row>
    <row r="85" spans="2:99" x14ac:dyDescent="0.15">
      <c r="B85" s="12">
        <f t="shared" si="2"/>
        <v>236</v>
      </c>
      <c r="C85" s="12">
        <v>0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>
        <f t="shared" si="3"/>
        <v>236</v>
      </c>
      <c r="Y85" s="12">
        <v>0.71399999999999997</v>
      </c>
      <c r="Z85" s="12">
        <v>0.65700000000000003</v>
      </c>
      <c r="AA85" s="12">
        <v>0.66500000000000004</v>
      </c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</row>
    <row r="86" spans="2:99" x14ac:dyDescent="0.15">
      <c r="B86" s="12">
        <f t="shared" si="2"/>
        <v>240</v>
      </c>
      <c r="C86" s="12">
        <v>0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>
        <f t="shared" si="3"/>
        <v>240</v>
      </c>
      <c r="Y86" s="12">
        <v>0.70899999999999996</v>
      </c>
      <c r="Z86" s="12">
        <v>0.65200000000000002</v>
      </c>
      <c r="AA86" s="12">
        <v>0.66100000000000003</v>
      </c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</row>
    <row r="87" spans="2:99" x14ac:dyDescent="0.15">
      <c r="B87" s="12">
        <f t="shared" si="2"/>
        <v>244</v>
      </c>
      <c r="C87" s="12">
        <v>0</v>
      </c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>
        <f t="shared" si="3"/>
        <v>244</v>
      </c>
      <c r="Y87" s="12">
        <v>0.70299999999999996</v>
      </c>
      <c r="Z87" s="12">
        <v>0.64700000000000002</v>
      </c>
      <c r="AA87" s="12">
        <v>0.65600000000000003</v>
      </c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</row>
    <row r="88" spans="2:99" x14ac:dyDescent="0.15">
      <c r="B88" s="12">
        <f t="shared" si="2"/>
        <v>248</v>
      </c>
      <c r="C88" s="12">
        <v>0</v>
      </c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>
        <f t="shared" si="3"/>
        <v>248</v>
      </c>
      <c r="Y88" s="12">
        <v>0.69799999999999995</v>
      </c>
      <c r="Z88" s="12">
        <v>0.64200000000000002</v>
      </c>
      <c r="AA88" s="12">
        <v>0.65200000000000002</v>
      </c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</row>
    <row r="89" spans="2:99" x14ac:dyDescent="0.15">
      <c r="B89" s="12">
        <f t="shared" si="2"/>
        <v>252</v>
      </c>
      <c r="C89" s="12">
        <v>0</v>
      </c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>
        <f t="shared" si="3"/>
        <v>252</v>
      </c>
      <c r="Y89" s="12">
        <v>0.69299999999999995</v>
      </c>
      <c r="Z89" s="12">
        <v>0.63700000000000001</v>
      </c>
      <c r="AA89" s="12">
        <v>0.64700000000000002</v>
      </c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</row>
    <row r="90" spans="2:99" x14ac:dyDescent="0.15">
      <c r="B90" s="12">
        <f t="shared" si="2"/>
        <v>256</v>
      </c>
      <c r="C90" s="12">
        <v>0</v>
      </c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>
        <f t="shared" si="3"/>
        <v>256</v>
      </c>
      <c r="Y90" s="12">
        <v>0.68799999999999994</v>
      </c>
      <c r="Z90" s="12">
        <v>0.63200000000000001</v>
      </c>
      <c r="AA90" s="12">
        <v>0.64200000000000002</v>
      </c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</row>
    <row r="91" spans="2:99" x14ac:dyDescent="0.15">
      <c r="B91" s="12">
        <f t="shared" ref="B91:B116" si="4">B90+4</f>
        <v>260</v>
      </c>
      <c r="C91" s="12">
        <v>0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>
        <f t="shared" ref="X91:X116" si="5">X90+4</f>
        <v>260</v>
      </c>
      <c r="Y91" s="12">
        <v>0.68300000000000005</v>
      </c>
      <c r="Z91" s="12">
        <v>0.628</v>
      </c>
      <c r="AA91" s="12">
        <v>0.63700000000000001</v>
      </c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</row>
    <row r="92" spans="2:99" x14ac:dyDescent="0.15">
      <c r="B92" s="12">
        <f t="shared" si="4"/>
        <v>264</v>
      </c>
      <c r="C92" s="12">
        <v>0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>
        <f t="shared" si="5"/>
        <v>264</v>
      </c>
      <c r="Y92" s="12">
        <v>0.67800000000000005</v>
      </c>
      <c r="Z92" s="12">
        <v>0.623</v>
      </c>
      <c r="AA92" s="12">
        <v>0.63200000000000001</v>
      </c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</row>
    <row r="93" spans="2:99" x14ac:dyDescent="0.15">
      <c r="B93" s="12">
        <f t="shared" si="4"/>
        <v>268</v>
      </c>
      <c r="C93" s="12">
        <v>0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>
        <f t="shared" si="5"/>
        <v>268</v>
      </c>
      <c r="Y93" s="12">
        <v>0.67300000000000004</v>
      </c>
      <c r="Z93" s="12">
        <v>0.61899999999999999</v>
      </c>
      <c r="AA93" s="12">
        <v>0.627</v>
      </c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</row>
    <row r="94" spans="2:99" x14ac:dyDescent="0.15">
      <c r="B94" s="12">
        <f t="shared" si="4"/>
        <v>272</v>
      </c>
      <c r="C94" s="12">
        <v>0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>
        <f t="shared" si="5"/>
        <v>272</v>
      </c>
      <c r="Y94" s="12">
        <v>0.66900000000000004</v>
      </c>
      <c r="Z94" s="12">
        <v>0.61399999999999999</v>
      </c>
      <c r="AA94" s="12">
        <v>0.622</v>
      </c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</row>
    <row r="95" spans="2:99" x14ac:dyDescent="0.15">
      <c r="B95" s="12">
        <f t="shared" si="4"/>
        <v>276</v>
      </c>
      <c r="C95" s="12">
        <v>0</v>
      </c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>
        <f t="shared" si="5"/>
        <v>276</v>
      </c>
      <c r="Y95" s="12">
        <v>0.66300000000000003</v>
      </c>
      <c r="Z95" s="12">
        <v>0.60899999999999999</v>
      </c>
      <c r="AA95" s="12">
        <v>0.61799999999999999</v>
      </c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</row>
    <row r="96" spans="2:99" x14ac:dyDescent="0.15">
      <c r="B96" s="12">
        <f t="shared" si="4"/>
        <v>280</v>
      </c>
      <c r="C96" s="12">
        <v>0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>
        <f t="shared" si="5"/>
        <v>280</v>
      </c>
      <c r="Y96" s="12">
        <v>0.65900000000000003</v>
      </c>
      <c r="Z96" s="12">
        <v>0.60399999999999998</v>
      </c>
      <c r="AA96" s="12">
        <v>0.61299999999999999</v>
      </c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</row>
    <row r="97" spans="2:99" x14ac:dyDescent="0.15">
      <c r="B97" s="12">
        <f t="shared" si="4"/>
        <v>284</v>
      </c>
      <c r="C97" s="12">
        <v>0</v>
      </c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>
        <f t="shared" si="5"/>
        <v>284</v>
      </c>
      <c r="Y97" s="12">
        <v>0.65400000000000003</v>
      </c>
      <c r="Z97" s="12">
        <v>0.6</v>
      </c>
      <c r="AA97" s="12">
        <v>0.60899999999999999</v>
      </c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</row>
    <row r="98" spans="2:99" x14ac:dyDescent="0.15">
      <c r="B98" s="12">
        <f t="shared" si="4"/>
        <v>288</v>
      </c>
      <c r="C98" s="12">
        <v>0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>
        <f t="shared" si="5"/>
        <v>288</v>
      </c>
      <c r="Y98" s="12">
        <v>0.64900000000000002</v>
      </c>
      <c r="Z98" s="12">
        <v>0.59599999999999997</v>
      </c>
      <c r="AA98" s="12">
        <v>0.60399999999999998</v>
      </c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</row>
    <row r="99" spans="2:99" x14ac:dyDescent="0.15">
      <c r="B99" s="12">
        <f t="shared" si="4"/>
        <v>292</v>
      </c>
      <c r="C99" s="12">
        <v>0</v>
      </c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>
        <f t="shared" si="5"/>
        <v>292</v>
      </c>
      <c r="Y99" s="12">
        <v>0.64500000000000002</v>
      </c>
      <c r="Z99" s="12">
        <v>0.59099999999999997</v>
      </c>
      <c r="AA99" s="12">
        <v>0.59899999999999998</v>
      </c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</row>
    <row r="100" spans="2:99" x14ac:dyDescent="0.15">
      <c r="B100" s="12">
        <f t="shared" si="4"/>
        <v>296</v>
      </c>
      <c r="C100" s="12">
        <v>0</v>
      </c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>
        <f t="shared" si="5"/>
        <v>296</v>
      </c>
      <c r="Y100" s="12">
        <v>0.64</v>
      </c>
      <c r="Z100" s="12">
        <v>0.58599999999999997</v>
      </c>
      <c r="AA100" s="12">
        <v>0.59399999999999997</v>
      </c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</row>
    <row r="101" spans="2:99" x14ac:dyDescent="0.15">
      <c r="B101" s="12">
        <f t="shared" si="4"/>
        <v>300</v>
      </c>
      <c r="C101" s="12">
        <v>0</v>
      </c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>
        <f t="shared" si="5"/>
        <v>300</v>
      </c>
      <c r="Y101" s="12">
        <v>0.63500000000000001</v>
      </c>
      <c r="Z101" s="12">
        <v>0.58099999999999996</v>
      </c>
      <c r="AA101" s="12">
        <v>0.59</v>
      </c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</row>
    <row r="102" spans="2:99" x14ac:dyDescent="0.15">
      <c r="B102" s="12">
        <f t="shared" si="4"/>
        <v>304</v>
      </c>
      <c r="C102" s="12">
        <v>0</v>
      </c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>
        <f t="shared" si="5"/>
        <v>304</v>
      </c>
      <c r="Y102" s="12">
        <v>0.63</v>
      </c>
      <c r="Z102" s="12">
        <v>0.57599999999999996</v>
      </c>
      <c r="AA102" s="12">
        <v>0.58499999999999996</v>
      </c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</row>
    <row r="103" spans="2:99" x14ac:dyDescent="0.15">
      <c r="B103" s="12">
        <f t="shared" si="4"/>
        <v>308</v>
      </c>
      <c r="C103" s="12">
        <v>0</v>
      </c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>
        <f t="shared" si="5"/>
        <v>308</v>
      </c>
      <c r="Y103" s="12">
        <v>0.625</v>
      </c>
      <c r="Z103" s="12">
        <v>0.57099999999999995</v>
      </c>
      <c r="AA103" s="12">
        <v>0.58099999999999996</v>
      </c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</row>
    <row r="104" spans="2:99" x14ac:dyDescent="0.15">
      <c r="B104" s="12">
        <f t="shared" si="4"/>
        <v>312</v>
      </c>
      <c r="C104" s="12">
        <v>0</v>
      </c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>
        <f t="shared" si="5"/>
        <v>312</v>
      </c>
      <c r="Y104" s="12">
        <v>0.62</v>
      </c>
      <c r="Z104" s="12">
        <v>0.56599999999999995</v>
      </c>
      <c r="AA104" s="12">
        <v>0.57599999999999996</v>
      </c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</row>
    <row r="105" spans="2:99" x14ac:dyDescent="0.15">
      <c r="B105" s="12">
        <f t="shared" si="4"/>
        <v>316</v>
      </c>
      <c r="C105" s="12">
        <v>0</v>
      </c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>
        <f t="shared" si="5"/>
        <v>316</v>
      </c>
      <c r="Y105" s="12">
        <v>0.61499999999999999</v>
      </c>
      <c r="Z105" s="12">
        <v>0.56200000000000006</v>
      </c>
      <c r="AA105" s="12">
        <v>0.57199999999999995</v>
      </c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</row>
    <row r="106" spans="2:99" x14ac:dyDescent="0.15">
      <c r="B106" s="12">
        <f t="shared" si="4"/>
        <v>320</v>
      </c>
      <c r="C106" s="12">
        <v>0</v>
      </c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>
        <f t="shared" si="5"/>
        <v>320</v>
      </c>
      <c r="Y106" s="12">
        <v>0.61099999999999999</v>
      </c>
      <c r="Z106" s="12">
        <v>0.55700000000000005</v>
      </c>
      <c r="AA106" s="12">
        <v>0.56799999999999995</v>
      </c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</row>
    <row r="107" spans="2:99" x14ac:dyDescent="0.15">
      <c r="B107" s="12">
        <f t="shared" si="4"/>
        <v>324</v>
      </c>
      <c r="C107" s="12">
        <v>0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>
        <f t="shared" si="5"/>
        <v>324</v>
      </c>
      <c r="Y107" s="12">
        <v>0.60599999999999998</v>
      </c>
      <c r="Z107" s="12">
        <v>0.55300000000000005</v>
      </c>
      <c r="AA107" s="12">
        <v>0.56399999999999995</v>
      </c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</row>
    <row r="108" spans="2:99" x14ac:dyDescent="0.15">
      <c r="B108" s="12">
        <f t="shared" si="4"/>
        <v>328</v>
      </c>
      <c r="C108" s="12">
        <v>0</v>
      </c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>
        <f t="shared" si="5"/>
        <v>328</v>
      </c>
      <c r="Y108" s="12">
        <v>0.60099999999999998</v>
      </c>
      <c r="Z108" s="12">
        <v>0.54800000000000004</v>
      </c>
      <c r="AA108" s="12">
        <v>0.56000000000000005</v>
      </c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</row>
    <row r="109" spans="2:99" x14ac:dyDescent="0.15">
      <c r="B109" s="12">
        <f t="shared" si="4"/>
        <v>332</v>
      </c>
      <c r="C109" s="12">
        <v>0</v>
      </c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>
        <f t="shared" si="5"/>
        <v>332</v>
      </c>
      <c r="Y109" s="12">
        <v>0.59599999999999997</v>
      </c>
      <c r="Z109" s="12">
        <v>0.54400000000000004</v>
      </c>
      <c r="AA109" s="12">
        <v>0.55600000000000005</v>
      </c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</row>
    <row r="110" spans="2:99" x14ac:dyDescent="0.15">
      <c r="B110" s="12">
        <f t="shared" si="4"/>
        <v>336</v>
      </c>
      <c r="C110" s="12">
        <v>0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>
        <f t="shared" si="5"/>
        <v>336</v>
      </c>
      <c r="Y110" s="12">
        <v>0.59199999999999997</v>
      </c>
      <c r="Z110" s="12">
        <v>0.54100000000000004</v>
      </c>
      <c r="AA110" s="12">
        <v>0.55200000000000005</v>
      </c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</row>
    <row r="111" spans="2:99" x14ac:dyDescent="0.15">
      <c r="B111" s="12">
        <f t="shared" si="4"/>
        <v>340</v>
      </c>
      <c r="C111" s="12">
        <v>0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>
        <f t="shared" si="5"/>
        <v>340</v>
      </c>
      <c r="Y111" s="12">
        <v>0.58799999999999997</v>
      </c>
      <c r="Z111" s="12">
        <v>0.53800000000000003</v>
      </c>
      <c r="AA111" s="12">
        <v>0.54800000000000004</v>
      </c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</row>
    <row r="112" spans="2:99" x14ac:dyDescent="0.15">
      <c r="B112" s="12">
        <f t="shared" si="4"/>
        <v>344</v>
      </c>
      <c r="C112" s="12">
        <v>0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>
        <f t="shared" si="5"/>
        <v>344</v>
      </c>
      <c r="Y112" s="12">
        <v>0.58399999999999996</v>
      </c>
      <c r="Z112" s="12">
        <v>0.53400000000000003</v>
      </c>
      <c r="AA112" s="12">
        <v>0.54300000000000004</v>
      </c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</row>
    <row r="113" spans="1:99" x14ac:dyDescent="0.15">
      <c r="B113" s="12">
        <f t="shared" si="4"/>
        <v>348</v>
      </c>
      <c r="C113" s="12">
        <v>0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>
        <f t="shared" si="5"/>
        <v>348</v>
      </c>
      <c r="Y113" s="12">
        <v>0.57999999999999996</v>
      </c>
      <c r="Z113" s="12">
        <v>0.53</v>
      </c>
      <c r="AA113" s="12">
        <v>0.53800000000000003</v>
      </c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</row>
    <row r="114" spans="1:99" x14ac:dyDescent="0.15">
      <c r="B114" s="12">
        <f t="shared" si="4"/>
        <v>352</v>
      </c>
      <c r="C114" s="12">
        <v>0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>
        <f t="shared" si="5"/>
        <v>352</v>
      </c>
      <c r="Y114" s="12">
        <v>0.57499999999999996</v>
      </c>
      <c r="Z114" s="12">
        <v>0.52600000000000002</v>
      </c>
      <c r="AA114" s="12">
        <v>0.53400000000000003</v>
      </c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</row>
    <row r="115" spans="1:99" x14ac:dyDescent="0.15">
      <c r="B115" s="12">
        <f t="shared" si="4"/>
        <v>356</v>
      </c>
      <c r="C115" s="12">
        <v>0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>
        <f t="shared" si="5"/>
        <v>356</v>
      </c>
      <c r="Y115" s="12">
        <v>0.57099999999999995</v>
      </c>
      <c r="Z115" s="12">
        <v>0.52100000000000002</v>
      </c>
      <c r="AA115" s="12">
        <v>0.53100000000000003</v>
      </c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</row>
    <row r="116" spans="1:99" x14ac:dyDescent="0.15">
      <c r="B116" s="12">
        <f t="shared" si="4"/>
        <v>360</v>
      </c>
      <c r="C116" s="12">
        <v>0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>
        <f t="shared" si="5"/>
        <v>360</v>
      </c>
      <c r="Y116" s="12">
        <v>0.56599999999999995</v>
      </c>
      <c r="Z116" s="12">
        <v>0.51700000000000002</v>
      </c>
      <c r="AA116" s="12">
        <v>0.52700000000000002</v>
      </c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</row>
    <row r="117" spans="1:99" x14ac:dyDescent="0.15">
      <c r="Y117" s="17">
        <f>SLOPE(Y26:Y116,$X$26:$X$116)</f>
        <v>-1.3802436693741043E-3</v>
      </c>
      <c r="Z117" s="17">
        <f>SLOPE(Z26:Z116,$X$26:$X$116)</f>
        <v>-1.3258998248128686E-3</v>
      </c>
      <c r="AA117" s="17">
        <f>SLOPE(AA26:AA116,$X$26:$X$116)</f>
        <v>-1.2919971333014808E-3</v>
      </c>
    </row>
    <row r="118" spans="1:99" ht="14" x14ac:dyDescent="0.15">
      <c r="A118" s="26" t="s">
        <v>21</v>
      </c>
      <c r="B118" s="25"/>
      <c r="Y118" s="17">
        <f>Y117*-1</f>
        <v>1.3802436693741043E-3</v>
      </c>
      <c r="Z118" s="17">
        <f>Z117*-1</f>
        <v>1.3258998248128686E-3</v>
      </c>
      <c r="AA118" s="17">
        <f>AA117*-1</f>
        <v>1.2919971333014808E-3</v>
      </c>
    </row>
    <row r="120" spans="1:99" x14ac:dyDescent="0.15">
      <c r="B120" s="24"/>
      <c r="C120" s="23">
        <v>1</v>
      </c>
      <c r="D120" s="23">
        <v>2</v>
      </c>
      <c r="E120" s="23">
        <v>3</v>
      </c>
      <c r="F120" s="23">
        <v>4</v>
      </c>
      <c r="G120" s="23">
        <v>5</v>
      </c>
      <c r="H120" s="23">
        <v>6</v>
      </c>
      <c r="I120" s="23">
        <v>7</v>
      </c>
      <c r="J120" s="23">
        <v>8</v>
      </c>
      <c r="K120" s="23">
        <v>9</v>
      </c>
      <c r="L120" s="23">
        <v>10</v>
      </c>
      <c r="M120" s="23">
        <v>11</v>
      </c>
      <c r="N120" s="23">
        <v>12</v>
      </c>
    </row>
    <row r="121" spans="1:99" ht="14" x14ac:dyDescent="0.15">
      <c r="B121" s="32" t="s">
        <v>20</v>
      </c>
      <c r="C121" s="20" t="s">
        <v>11</v>
      </c>
      <c r="D121" s="20" t="s">
        <v>11</v>
      </c>
      <c r="E121" s="20" t="s">
        <v>11</v>
      </c>
      <c r="F121" s="20" t="s">
        <v>11</v>
      </c>
      <c r="G121" s="20" t="s">
        <v>11</v>
      </c>
      <c r="H121" s="20" t="s">
        <v>11</v>
      </c>
      <c r="I121" s="20" t="s">
        <v>11</v>
      </c>
      <c r="J121" s="20" t="s">
        <v>11</v>
      </c>
      <c r="K121" s="20" t="s">
        <v>11</v>
      </c>
      <c r="L121" s="20" t="s">
        <v>11</v>
      </c>
      <c r="M121" s="20" t="s">
        <v>11</v>
      </c>
      <c r="N121" s="20" t="s">
        <v>11</v>
      </c>
      <c r="O121" s="8" t="s">
        <v>14</v>
      </c>
    </row>
    <row r="122" spans="1:99" ht="24" x14ac:dyDescent="0.15">
      <c r="B122" s="33"/>
      <c r="C122" s="19" t="s">
        <v>11</v>
      </c>
      <c r="D122" s="19" t="s">
        <v>11</v>
      </c>
      <c r="E122" s="19" t="s">
        <v>11</v>
      </c>
      <c r="F122" s="19" t="s">
        <v>11</v>
      </c>
      <c r="G122" s="19" t="s">
        <v>11</v>
      </c>
      <c r="H122" s="19" t="s">
        <v>11</v>
      </c>
      <c r="I122" s="19" t="s">
        <v>11</v>
      </c>
      <c r="J122" s="19" t="s">
        <v>11</v>
      </c>
      <c r="K122" s="19" t="s">
        <v>11</v>
      </c>
      <c r="L122" s="19" t="s">
        <v>11</v>
      </c>
      <c r="M122" s="19" t="s">
        <v>11</v>
      </c>
      <c r="N122" s="19" t="s">
        <v>11</v>
      </c>
      <c r="O122" s="8" t="s">
        <v>13</v>
      </c>
    </row>
    <row r="123" spans="1:99" ht="24" x14ac:dyDescent="0.15">
      <c r="B123" s="33"/>
      <c r="C123" s="19" t="s">
        <v>11</v>
      </c>
      <c r="D123" s="19" t="s">
        <v>11</v>
      </c>
      <c r="E123" s="19" t="s">
        <v>11</v>
      </c>
      <c r="F123" s="19" t="s">
        <v>11</v>
      </c>
      <c r="G123" s="19" t="s">
        <v>11</v>
      </c>
      <c r="H123" s="19" t="s">
        <v>11</v>
      </c>
      <c r="I123" s="19" t="s">
        <v>11</v>
      </c>
      <c r="J123" s="19" t="s">
        <v>11</v>
      </c>
      <c r="K123" s="19" t="s">
        <v>11</v>
      </c>
      <c r="L123" s="19" t="s">
        <v>11</v>
      </c>
      <c r="M123" s="19" t="s">
        <v>11</v>
      </c>
      <c r="N123" s="19" t="s">
        <v>11</v>
      </c>
      <c r="O123" s="8" t="s">
        <v>12</v>
      </c>
    </row>
    <row r="124" spans="1:99" ht="14" x14ac:dyDescent="0.15">
      <c r="B124" s="34"/>
      <c r="C124" s="18" t="s">
        <v>11</v>
      </c>
      <c r="D124" s="18" t="s">
        <v>11</v>
      </c>
      <c r="E124" s="18" t="s">
        <v>11</v>
      </c>
      <c r="F124" s="18" t="s">
        <v>11</v>
      </c>
      <c r="G124" s="18" t="s">
        <v>11</v>
      </c>
      <c r="H124" s="18" t="s">
        <v>11</v>
      </c>
      <c r="I124" s="18" t="s">
        <v>11</v>
      </c>
      <c r="J124" s="18" t="s">
        <v>11</v>
      </c>
      <c r="K124" s="18" t="s">
        <v>11</v>
      </c>
      <c r="L124" s="18" t="s">
        <v>11</v>
      </c>
      <c r="M124" s="18" t="s">
        <v>11</v>
      </c>
      <c r="N124" s="18" t="s">
        <v>11</v>
      </c>
      <c r="O124" s="8" t="s">
        <v>10</v>
      </c>
    </row>
    <row r="125" spans="1:99" ht="14" x14ac:dyDescent="0.15">
      <c r="B125" s="32" t="s">
        <v>19</v>
      </c>
      <c r="C125" s="20" t="s">
        <v>11</v>
      </c>
      <c r="D125" s="20" t="s">
        <v>11</v>
      </c>
      <c r="E125" s="20" t="s">
        <v>11</v>
      </c>
      <c r="F125" s="20" t="s">
        <v>11</v>
      </c>
      <c r="G125" s="20" t="s">
        <v>11</v>
      </c>
      <c r="H125" s="20" t="s">
        <v>11</v>
      </c>
      <c r="I125" s="20" t="s">
        <v>11</v>
      </c>
      <c r="J125" s="20" t="s">
        <v>11</v>
      </c>
      <c r="K125" s="20" t="s">
        <v>11</v>
      </c>
      <c r="L125" s="20">
        <v>-96.15</v>
      </c>
      <c r="M125" s="20">
        <v>-90</v>
      </c>
      <c r="N125" s="20">
        <v>-90.6</v>
      </c>
      <c r="O125" s="8" t="s">
        <v>14</v>
      </c>
    </row>
    <row r="126" spans="1:99" ht="24" x14ac:dyDescent="0.15">
      <c r="B126" s="33"/>
      <c r="C126" s="19" t="s">
        <v>11</v>
      </c>
      <c r="D126" s="19" t="s">
        <v>11</v>
      </c>
      <c r="E126" s="19" t="s">
        <v>11</v>
      </c>
      <c r="F126" s="19" t="s">
        <v>11</v>
      </c>
      <c r="G126" s="19" t="s">
        <v>11</v>
      </c>
      <c r="H126" s="19" t="s">
        <v>11</v>
      </c>
      <c r="I126" s="19" t="s">
        <v>11</v>
      </c>
      <c r="J126" s="19" t="s">
        <v>11</v>
      </c>
      <c r="K126" s="19" t="s">
        <v>11</v>
      </c>
      <c r="L126" s="19">
        <v>0.999</v>
      </c>
      <c r="M126" s="19">
        <v>0.999</v>
      </c>
      <c r="N126" s="19">
        <v>0.999</v>
      </c>
      <c r="O126" s="8" t="s">
        <v>13</v>
      </c>
    </row>
    <row r="127" spans="1:99" ht="24" x14ac:dyDescent="0.15">
      <c r="B127" s="33"/>
      <c r="C127" s="19" t="s">
        <v>11</v>
      </c>
      <c r="D127" s="19" t="s">
        <v>11</v>
      </c>
      <c r="E127" s="19" t="s">
        <v>11</v>
      </c>
      <c r="F127" s="19" t="s">
        <v>11</v>
      </c>
      <c r="G127" s="19" t="s">
        <v>11</v>
      </c>
      <c r="H127" s="19" t="s">
        <v>11</v>
      </c>
      <c r="I127" s="19" t="s">
        <v>11</v>
      </c>
      <c r="J127" s="19" t="s">
        <v>11</v>
      </c>
      <c r="K127" s="19" t="s">
        <v>11</v>
      </c>
      <c r="L127" s="22">
        <v>9.2592592592592588E-5</v>
      </c>
      <c r="M127" s="22">
        <v>5.5555555555555556E-4</v>
      </c>
      <c r="N127" s="22">
        <v>1.3888888888888889E-4</v>
      </c>
      <c r="O127" s="8" t="s">
        <v>12</v>
      </c>
    </row>
    <row r="128" spans="1:99" ht="14" x14ac:dyDescent="0.15">
      <c r="B128" s="34"/>
      <c r="C128" s="18" t="s">
        <v>11</v>
      </c>
      <c r="D128" s="18" t="s">
        <v>11</v>
      </c>
      <c r="E128" s="18" t="s">
        <v>11</v>
      </c>
      <c r="F128" s="18" t="s">
        <v>11</v>
      </c>
      <c r="G128" s="18" t="s">
        <v>11</v>
      </c>
      <c r="H128" s="18" t="s">
        <v>11</v>
      </c>
      <c r="I128" s="18" t="s">
        <v>11</v>
      </c>
      <c r="J128" s="18" t="s">
        <v>11</v>
      </c>
      <c r="K128" s="18" t="s">
        <v>11</v>
      </c>
      <c r="L128" s="21">
        <v>0</v>
      </c>
      <c r="M128" s="21">
        <v>3.4722222222222222E-5</v>
      </c>
      <c r="N128" s="21">
        <v>5.7870370370370366E-5</v>
      </c>
      <c r="O128" s="8" t="s">
        <v>10</v>
      </c>
    </row>
    <row r="129" spans="2:15" ht="14" x14ac:dyDescent="0.15">
      <c r="B129" s="32" t="s">
        <v>18</v>
      </c>
      <c r="C129" s="20" t="s">
        <v>11</v>
      </c>
      <c r="D129" s="20" t="s">
        <v>11</v>
      </c>
      <c r="E129" s="20" t="s">
        <v>11</v>
      </c>
      <c r="F129" s="20" t="s">
        <v>11</v>
      </c>
      <c r="G129" s="20" t="s">
        <v>11</v>
      </c>
      <c r="H129" s="20" t="s">
        <v>11</v>
      </c>
      <c r="I129" s="20" t="s">
        <v>11</v>
      </c>
      <c r="J129" s="20" t="s">
        <v>11</v>
      </c>
      <c r="K129" s="20" t="s">
        <v>11</v>
      </c>
      <c r="L129" s="20" t="s">
        <v>11</v>
      </c>
      <c r="M129" s="20" t="s">
        <v>11</v>
      </c>
      <c r="N129" s="20" t="s">
        <v>11</v>
      </c>
      <c r="O129" s="8" t="s">
        <v>14</v>
      </c>
    </row>
    <row r="130" spans="2:15" ht="24" x14ac:dyDescent="0.15">
      <c r="B130" s="33"/>
      <c r="C130" s="19" t="s">
        <v>11</v>
      </c>
      <c r="D130" s="19" t="s">
        <v>11</v>
      </c>
      <c r="E130" s="19" t="s">
        <v>11</v>
      </c>
      <c r="F130" s="19" t="s">
        <v>11</v>
      </c>
      <c r="G130" s="19" t="s">
        <v>11</v>
      </c>
      <c r="H130" s="19" t="s">
        <v>11</v>
      </c>
      <c r="I130" s="19" t="s">
        <v>11</v>
      </c>
      <c r="J130" s="19" t="s">
        <v>11</v>
      </c>
      <c r="K130" s="19" t="s">
        <v>11</v>
      </c>
      <c r="L130" s="19" t="s">
        <v>11</v>
      </c>
      <c r="M130" s="19" t="s">
        <v>11</v>
      </c>
      <c r="N130" s="19" t="s">
        <v>11</v>
      </c>
      <c r="O130" s="8" t="s">
        <v>13</v>
      </c>
    </row>
    <row r="131" spans="2:15" ht="24" x14ac:dyDescent="0.15">
      <c r="B131" s="33"/>
      <c r="C131" s="19" t="s">
        <v>11</v>
      </c>
      <c r="D131" s="19" t="s">
        <v>11</v>
      </c>
      <c r="E131" s="19" t="s">
        <v>11</v>
      </c>
      <c r="F131" s="19" t="s">
        <v>11</v>
      </c>
      <c r="G131" s="19" t="s">
        <v>11</v>
      </c>
      <c r="H131" s="19" t="s">
        <v>11</v>
      </c>
      <c r="I131" s="19" t="s">
        <v>11</v>
      </c>
      <c r="J131" s="19" t="s">
        <v>11</v>
      </c>
      <c r="K131" s="19" t="s">
        <v>11</v>
      </c>
      <c r="L131" s="19" t="s">
        <v>11</v>
      </c>
      <c r="M131" s="19" t="s">
        <v>11</v>
      </c>
      <c r="N131" s="19" t="s">
        <v>11</v>
      </c>
      <c r="O131" s="8" t="s">
        <v>12</v>
      </c>
    </row>
    <row r="132" spans="2:15" ht="14" x14ac:dyDescent="0.15">
      <c r="B132" s="34"/>
      <c r="C132" s="18" t="s">
        <v>11</v>
      </c>
      <c r="D132" s="18" t="s">
        <v>11</v>
      </c>
      <c r="E132" s="18" t="s">
        <v>11</v>
      </c>
      <c r="F132" s="18" t="s">
        <v>11</v>
      </c>
      <c r="G132" s="18" t="s">
        <v>11</v>
      </c>
      <c r="H132" s="18" t="s">
        <v>11</v>
      </c>
      <c r="I132" s="18" t="s">
        <v>11</v>
      </c>
      <c r="J132" s="18" t="s">
        <v>11</v>
      </c>
      <c r="K132" s="18" t="s">
        <v>11</v>
      </c>
      <c r="L132" s="18" t="s">
        <v>11</v>
      </c>
      <c r="M132" s="18" t="s">
        <v>11</v>
      </c>
      <c r="N132" s="18" t="s">
        <v>11</v>
      </c>
      <c r="O132" s="8" t="s">
        <v>10</v>
      </c>
    </row>
    <row r="133" spans="2:15" ht="14" x14ac:dyDescent="0.15">
      <c r="B133" s="32" t="s">
        <v>17</v>
      </c>
      <c r="C133" s="20" t="s">
        <v>11</v>
      </c>
      <c r="D133" s="20" t="s">
        <v>11</v>
      </c>
      <c r="E133" s="20" t="s">
        <v>11</v>
      </c>
      <c r="F133" s="20" t="s">
        <v>11</v>
      </c>
      <c r="G133" s="20" t="s">
        <v>11</v>
      </c>
      <c r="H133" s="20" t="s">
        <v>11</v>
      </c>
      <c r="I133" s="20" t="s">
        <v>11</v>
      </c>
      <c r="J133" s="20" t="s">
        <v>11</v>
      </c>
      <c r="K133" s="20" t="s">
        <v>11</v>
      </c>
      <c r="L133" s="20" t="s">
        <v>11</v>
      </c>
      <c r="M133" s="20" t="s">
        <v>11</v>
      </c>
      <c r="N133" s="20" t="s">
        <v>11</v>
      </c>
      <c r="O133" s="8" t="s">
        <v>14</v>
      </c>
    </row>
    <row r="134" spans="2:15" ht="24" x14ac:dyDescent="0.15">
      <c r="B134" s="33"/>
      <c r="C134" s="19" t="s">
        <v>11</v>
      </c>
      <c r="D134" s="19" t="s">
        <v>11</v>
      </c>
      <c r="E134" s="19" t="s">
        <v>11</v>
      </c>
      <c r="F134" s="19" t="s">
        <v>11</v>
      </c>
      <c r="G134" s="19" t="s">
        <v>11</v>
      </c>
      <c r="H134" s="19" t="s">
        <v>11</v>
      </c>
      <c r="I134" s="19" t="s">
        <v>11</v>
      </c>
      <c r="J134" s="19" t="s">
        <v>11</v>
      </c>
      <c r="K134" s="19" t="s">
        <v>11</v>
      </c>
      <c r="L134" s="19" t="s">
        <v>11</v>
      </c>
      <c r="M134" s="19" t="s">
        <v>11</v>
      </c>
      <c r="N134" s="19" t="s">
        <v>11</v>
      </c>
      <c r="O134" s="8" t="s">
        <v>13</v>
      </c>
    </row>
    <row r="135" spans="2:15" ht="24" x14ac:dyDescent="0.15">
      <c r="B135" s="33"/>
      <c r="C135" s="19" t="s">
        <v>11</v>
      </c>
      <c r="D135" s="19" t="s">
        <v>11</v>
      </c>
      <c r="E135" s="19" t="s">
        <v>11</v>
      </c>
      <c r="F135" s="19" t="s">
        <v>11</v>
      </c>
      <c r="G135" s="19" t="s">
        <v>11</v>
      </c>
      <c r="H135" s="19" t="s">
        <v>11</v>
      </c>
      <c r="I135" s="19" t="s">
        <v>11</v>
      </c>
      <c r="J135" s="19" t="s">
        <v>11</v>
      </c>
      <c r="K135" s="19" t="s">
        <v>11</v>
      </c>
      <c r="L135" s="19" t="s">
        <v>11</v>
      </c>
      <c r="M135" s="19" t="s">
        <v>11</v>
      </c>
      <c r="N135" s="19" t="s">
        <v>11</v>
      </c>
      <c r="O135" s="8" t="s">
        <v>12</v>
      </c>
    </row>
    <row r="136" spans="2:15" ht="14" x14ac:dyDescent="0.15">
      <c r="B136" s="34"/>
      <c r="C136" s="18" t="s">
        <v>11</v>
      </c>
      <c r="D136" s="18" t="s">
        <v>11</v>
      </c>
      <c r="E136" s="18" t="s">
        <v>11</v>
      </c>
      <c r="F136" s="18" t="s">
        <v>11</v>
      </c>
      <c r="G136" s="18" t="s">
        <v>11</v>
      </c>
      <c r="H136" s="18" t="s">
        <v>11</v>
      </c>
      <c r="I136" s="18" t="s">
        <v>11</v>
      </c>
      <c r="J136" s="18" t="s">
        <v>11</v>
      </c>
      <c r="K136" s="18" t="s">
        <v>11</v>
      </c>
      <c r="L136" s="18" t="s">
        <v>11</v>
      </c>
      <c r="M136" s="18" t="s">
        <v>11</v>
      </c>
      <c r="N136" s="18" t="s">
        <v>11</v>
      </c>
      <c r="O136" s="8" t="s">
        <v>10</v>
      </c>
    </row>
    <row r="137" spans="2:15" ht="14" x14ac:dyDescent="0.15">
      <c r="B137" s="32" t="s">
        <v>16</v>
      </c>
      <c r="C137" s="20" t="s">
        <v>11</v>
      </c>
      <c r="D137" s="20" t="s">
        <v>11</v>
      </c>
      <c r="E137" s="20" t="s">
        <v>11</v>
      </c>
      <c r="F137" s="20" t="s">
        <v>11</v>
      </c>
      <c r="G137" s="20" t="s">
        <v>11</v>
      </c>
      <c r="H137" s="20" t="s">
        <v>11</v>
      </c>
      <c r="I137" s="20" t="s">
        <v>11</v>
      </c>
      <c r="J137" s="20" t="s">
        <v>11</v>
      </c>
      <c r="K137" s="20" t="s">
        <v>11</v>
      </c>
      <c r="L137" s="20" t="s">
        <v>11</v>
      </c>
      <c r="M137" s="20" t="s">
        <v>11</v>
      </c>
      <c r="N137" s="20" t="s">
        <v>11</v>
      </c>
      <c r="O137" s="8" t="s">
        <v>14</v>
      </c>
    </row>
    <row r="138" spans="2:15" ht="24" x14ac:dyDescent="0.15">
      <c r="B138" s="33"/>
      <c r="C138" s="19" t="s">
        <v>11</v>
      </c>
      <c r="D138" s="19" t="s">
        <v>11</v>
      </c>
      <c r="E138" s="19" t="s">
        <v>11</v>
      </c>
      <c r="F138" s="19" t="s">
        <v>11</v>
      </c>
      <c r="G138" s="19" t="s">
        <v>11</v>
      </c>
      <c r="H138" s="19" t="s">
        <v>11</v>
      </c>
      <c r="I138" s="19" t="s">
        <v>11</v>
      </c>
      <c r="J138" s="19" t="s">
        <v>11</v>
      </c>
      <c r="K138" s="19" t="s">
        <v>11</v>
      </c>
      <c r="L138" s="19" t="s">
        <v>11</v>
      </c>
      <c r="M138" s="19" t="s">
        <v>11</v>
      </c>
      <c r="N138" s="19" t="s">
        <v>11</v>
      </c>
      <c r="O138" s="8" t="s">
        <v>13</v>
      </c>
    </row>
    <row r="139" spans="2:15" ht="24" x14ac:dyDescent="0.15">
      <c r="B139" s="33"/>
      <c r="C139" s="19" t="s">
        <v>11</v>
      </c>
      <c r="D139" s="19" t="s">
        <v>11</v>
      </c>
      <c r="E139" s="19" t="s">
        <v>11</v>
      </c>
      <c r="F139" s="19" t="s">
        <v>11</v>
      </c>
      <c r="G139" s="19" t="s">
        <v>11</v>
      </c>
      <c r="H139" s="19" t="s">
        <v>11</v>
      </c>
      <c r="I139" s="19" t="s">
        <v>11</v>
      </c>
      <c r="J139" s="19" t="s">
        <v>11</v>
      </c>
      <c r="K139" s="19" t="s">
        <v>11</v>
      </c>
      <c r="L139" s="19" t="s">
        <v>11</v>
      </c>
      <c r="M139" s="19" t="s">
        <v>11</v>
      </c>
      <c r="N139" s="19" t="s">
        <v>11</v>
      </c>
      <c r="O139" s="8" t="s">
        <v>12</v>
      </c>
    </row>
    <row r="140" spans="2:15" ht="14" x14ac:dyDescent="0.15">
      <c r="B140" s="34"/>
      <c r="C140" s="18" t="s">
        <v>11</v>
      </c>
      <c r="D140" s="18" t="s">
        <v>11</v>
      </c>
      <c r="E140" s="18" t="s">
        <v>11</v>
      </c>
      <c r="F140" s="18" t="s">
        <v>11</v>
      </c>
      <c r="G140" s="18" t="s">
        <v>11</v>
      </c>
      <c r="H140" s="18" t="s">
        <v>11</v>
      </c>
      <c r="I140" s="18" t="s">
        <v>11</v>
      </c>
      <c r="J140" s="18" t="s">
        <v>11</v>
      </c>
      <c r="K140" s="18" t="s">
        <v>11</v>
      </c>
      <c r="L140" s="18" t="s">
        <v>11</v>
      </c>
      <c r="M140" s="18" t="s">
        <v>11</v>
      </c>
      <c r="N140" s="18" t="s">
        <v>11</v>
      </c>
      <c r="O140" s="8" t="s">
        <v>10</v>
      </c>
    </row>
    <row r="141" spans="2:15" ht="14" x14ac:dyDescent="0.15">
      <c r="B141" s="32" t="s">
        <v>15</v>
      </c>
      <c r="C141" s="20" t="s">
        <v>11</v>
      </c>
      <c r="D141" s="20" t="s">
        <v>11</v>
      </c>
      <c r="E141" s="20" t="s">
        <v>11</v>
      </c>
      <c r="F141" s="20" t="s">
        <v>11</v>
      </c>
      <c r="G141" s="20" t="s">
        <v>11</v>
      </c>
      <c r="H141" s="20" t="s">
        <v>11</v>
      </c>
      <c r="I141" s="20" t="s">
        <v>11</v>
      </c>
      <c r="J141" s="20" t="s">
        <v>11</v>
      </c>
      <c r="K141" s="20" t="s">
        <v>11</v>
      </c>
      <c r="L141" s="20" t="s">
        <v>11</v>
      </c>
      <c r="M141" s="20" t="s">
        <v>11</v>
      </c>
      <c r="N141" s="20" t="s">
        <v>11</v>
      </c>
      <c r="O141" s="8" t="s">
        <v>14</v>
      </c>
    </row>
    <row r="142" spans="2:15" ht="24" x14ac:dyDescent="0.15">
      <c r="B142" s="33"/>
      <c r="C142" s="19" t="s">
        <v>11</v>
      </c>
      <c r="D142" s="19" t="s">
        <v>11</v>
      </c>
      <c r="E142" s="19" t="s">
        <v>11</v>
      </c>
      <c r="F142" s="19" t="s">
        <v>11</v>
      </c>
      <c r="G142" s="19" t="s">
        <v>11</v>
      </c>
      <c r="H142" s="19" t="s">
        <v>11</v>
      </c>
      <c r="I142" s="19" t="s">
        <v>11</v>
      </c>
      <c r="J142" s="19" t="s">
        <v>11</v>
      </c>
      <c r="K142" s="19" t="s">
        <v>11</v>
      </c>
      <c r="L142" s="19" t="s">
        <v>11</v>
      </c>
      <c r="M142" s="19" t="s">
        <v>11</v>
      </c>
      <c r="N142" s="19" t="s">
        <v>11</v>
      </c>
      <c r="O142" s="8" t="s">
        <v>13</v>
      </c>
    </row>
    <row r="143" spans="2:15" ht="24" x14ac:dyDescent="0.15">
      <c r="B143" s="33"/>
      <c r="C143" s="19" t="s">
        <v>11</v>
      </c>
      <c r="D143" s="19" t="s">
        <v>11</v>
      </c>
      <c r="E143" s="19" t="s">
        <v>11</v>
      </c>
      <c r="F143" s="19" t="s">
        <v>11</v>
      </c>
      <c r="G143" s="19" t="s">
        <v>11</v>
      </c>
      <c r="H143" s="19" t="s">
        <v>11</v>
      </c>
      <c r="I143" s="19" t="s">
        <v>11</v>
      </c>
      <c r="J143" s="19" t="s">
        <v>11</v>
      </c>
      <c r="K143" s="19" t="s">
        <v>11</v>
      </c>
      <c r="L143" s="19" t="s">
        <v>11</v>
      </c>
      <c r="M143" s="19" t="s">
        <v>11</v>
      </c>
      <c r="N143" s="19" t="s">
        <v>11</v>
      </c>
      <c r="O143" s="8" t="s">
        <v>12</v>
      </c>
    </row>
    <row r="144" spans="2:15" ht="14" x14ac:dyDescent="0.15">
      <c r="B144" s="34"/>
      <c r="C144" s="18" t="s">
        <v>11</v>
      </c>
      <c r="D144" s="18" t="s">
        <v>11</v>
      </c>
      <c r="E144" s="18" t="s">
        <v>11</v>
      </c>
      <c r="F144" s="18" t="s">
        <v>11</v>
      </c>
      <c r="G144" s="18" t="s">
        <v>11</v>
      </c>
      <c r="H144" s="18" t="s">
        <v>11</v>
      </c>
      <c r="I144" s="18" t="s">
        <v>11</v>
      </c>
      <c r="J144" s="18" t="s">
        <v>11</v>
      </c>
      <c r="K144" s="18" t="s">
        <v>11</v>
      </c>
      <c r="L144" s="18" t="s">
        <v>11</v>
      </c>
      <c r="M144" s="18" t="s">
        <v>11</v>
      </c>
      <c r="N144" s="18" t="s">
        <v>11</v>
      </c>
      <c r="O144" s="8" t="s">
        <v>10</v>
      </c>
    </row>
    <row r="145" spans="2:15" ht="14" x14ac:dyDescent="0.15">
      <c r="B145" s="32" t="s">
        <v>0</v>
      </c>
      <c r="C145" s="20" t="s">
        <v>11</v>
      </c>
      <c r="D145" s="20" t="s">
        <v>11</v>
      </c>
      <c r="E145" s="20" t="s">
        <v>11</v>
      </c>
      <c r="F145" s="20" t="s">
        <v>11</v>
      </c>
      <c r="G145" s="20" t="s">
        <v>11</v>
      </c>
      <c r="H145" s="20" t="s">
        <v>11</v>
      </c>
      <c r="I145" s="20" t="s">
        <v>11</v>
      </c>
      <c r="J145" s="20" t="s">
        <v>11</v>
      </c>
      <c r="K145" s="20" t="s">
        <v>11</v>
      </c>
      <c r="L145" s="20" t="s">
        <v>11</v>
      </c>
      <c r="M145" s="20" t="s">
        <v>11</v>
      </c>
      <c r="N145" s="20" t="s">
        <v>11</v>
      </c>
      <c r="O145" s="8" t="s">
        <v>14</v>
      </c>
    </row>
    <row r="146" spans="2:15" ht="24" x14ac:dyDescent="0.15">
      <c r="B146" s="33"/>
      <c r="C146" s="19" t="s">
        <v>11</v>
      </c>
      <c r="D146" s="19" t="s">
        <v>11</v>
      </c>
      <c r="E146" s="19" t="s">
        <v>11</v>
      </c>
      <c r="F146" s="19" t="s">
        <v>11</v>
      </c>
      <c r="G146" s="19" t="s">
        <v>11</v>
      </c>
      <c r="H146" s="19" t="s">
        <v>11</v>
      </c>
      <c r="I146" s="19" t="s">
        <v>11</v>
      </c>
      <c r="J146" s="19" t="s">
        <v>11</v>
      </c>
      <c r="K146" s="19" t="s">
        <v>11</v>
      </c>
      <c r="L146" s="19" t="s">
        <v>11</v>
      </c>
      <c r="M146" s="19" t="s">
        <v>11</v>
      </c>
      <c r="N146" s="19" t="s">
        <v>11</v>
      </c>
      <c r="O146" s="8" t="s">
        <v>13</v>
      </c>
    </row>
    <row r="147" spans="2:15" ht="24" x14ac:dyDescent="0.15">
      <c r="B147" s="33"/>
      <c r="C147" s="19" t="s">
        <v>11</v>
      </c>
      <c r="D147" s="19" t="s">
        <v>11</v>
      </c>
      <c r="E147" s="19" t="s">
        <v>11</v>
      </c>
      <c r="F147" s="19" t="s">
        <v>11</v>
      </c>
      <c r="G147" s="19" t="s">
        <v>11</v>
      </c>
      <c r="H147" s="19" t="s">
        <v>11</v>
      </c>
      <c r="I147" s="19" t="s">
        <v>11</v>
      </c>
      <c r="J147" s="19" t="s">
        <v>11</v>
      </c>
      <c r="K147" s="19" t="s">
        <v>11</v>
      </c>
      <c r="L147" s="19" t="s">
        <v>11</v>
      </c>
      <c r="M147" s="19" t="s">
        <v>11</v>
      </c>
      <c r="N147" s="19" t="s">
        <v>11</v>
      </c>
      <c r="O147" s="8" t="s">
        <v>12</v>
      </c>
    </row>
    <row r="148" spans="2:15" ht="14" x14ac:dyDescent="0.15">
      <c r="B148" s="34"/>
      <c r="C148" s="18" t="s">
        <v>11</v>
      </c>
      <c r="D148" s="18" t="s">
        <v>11</v>
      </c>
      <c r="E148" s="18" t="s">
        <v>11</v>
      </c>
      <c r="F148" s="18" t="s">
        <v>11</v>
      </c>
      <c r="G148" s="18" t="s">
        <v>11</v>
      </c>
      <c r="H148" s="18" t="s">
        <v>11</v>
      </c>
      <c r="I148" s="18" t="s">
        <v>11</v>
      </c>
      <c r="J148" s="18" t="s">
        <v>11</v>
      </c>
      <c r="K148" s="18" t="s">
        <v>11</v>
      </c>
      <c r="L148" s="18" t="s">
        <v>11</v>
      </c>
      <c r="M148" s="18" t="s">
        <v>11</v>
      </c>
      <c r="N148" s="18" t="s">
        <v>11</v>
      </c>
      <c r="O148" s="8" t="s">
        <v>10</v>
      </c>
    </row>
    <row r="149" spans="2:15" ht="14" x14ac:dyDescent="0.15">
      <c r="B149" s="32" t="s">
        <v>1</v>
      </c>
      <c r="C149" s="20" t="s">
        <v>11</v>
      </c>
      <c r="D149" s="20" t="s">
        <v>11</v>
      </c>
      <c r="E149" s="20" t="s">
        <v>11</v>
      </c>
      <c r="F149" s="20" t="s">
        <v>11</v>
      </c>
      <c r="G149" s="20" t="s">
        <v>11</v>
      </c>
      <c r="H149" s="20" t="s">
        <v>11</v>
      </c>
      <c r="I149" s="20" t="s">
        <v>11</v>
      </c>
      <c r="J149" s="20" t="s">
        <v>11</v>
      </c>
      <c r="K149" s="20" t="s">
        <v>11</v>
      </c>
      <c r="L149" s="20" t="s">
        <v>11</v>
      </c>
      <c r="M149" s="20" t="s">
        <v>11</v>
      </c>
      <c r="N149" s="20" t="s">
        <v>11</v>
      </c>
      <c r="O149" s="8" t="s">
        <v>14</v>
      </c>
    </row>
    <row r="150" spans="2:15" ht="24" x14ac:dyDescent="0.15">
      <c r="B150" s="33"/>
      <c r="C150" s="19" t="s">
        <v>11</v>
      </c>
      <c r="D150" s="19" t="s">
        <v>11</v>
      </c>
      <c r="E150" s="19" t="s">
        <v>11</v>
      </c>
      <c r="F150" s="19" t="s">
        <v>11</v>
      </c>
      <c r="G150" s="19" t="s">
        <v>11</v>
      </c>
      <c r="H150" s="19" t="s">
        <v>11</v>
      </c>
      <c r="I150" s="19" t="s">
        <v>11</v>
      </c>
      <c r="J150" s="19" t="s">
        <v>11</v>
      </c>
      <c r="K150" s="19" t="s">
        <v>11</v>
      </c>
      <c r="L150" s="19" t="s">
        <v>11</v>
      </c>
      <c r="M150" s="19" t="s">
        <v>11</v>
      </c>
      <c r="N150" s="19" t="s">
        <v>11</v>
      </c>
      <c r="O150" s="8" t="s">
        <v>13</v>
      </c>
    </row>
    <row r="151" spans="2:15" ht="24" x14ac:dyDescent="0.15">
      <c r="B151" s="33"/>
      <c r="C151" s="19" t="s">
        <v>11</v>
      </c>
      <c r="D151" s="19" t="s">
        <v>11</v>
      </c>
      <c r="E151" s="19" t="s">
        <v>11</v>
      </c>
      <c r="F151" s="19" t="s">
        <v>11</v>
      </c>
      <c r="G151" s="19" t="s">
        <v>11</v>
      </c>
      <c r="H151" s="19" t="s">
        <v>11</v>
      </c>
      <c r="I151" s="19" t="s">
        <v>11</v>
      </c>
      <c r="J151" s="19" t="s">
        <v>11</v>
      </c>
      <c r="K151" s="19" t="s">
        <v>11</v>
      </c>
      <c r="L151" s="19" t="s">
        <v>11</v>
      </c>
      <c r="M151" s="19" t="s">
        <v>11</v>
      </c>
      <c r="N151" s="19" t="s">
        <v>11</v>
      </c>
      <c r="O151" s="8" t="s">
        <v>12</v>
      </c>
    </row>
    <row r="152" spans="2:15" ht="14" x14ac:dyDescent="0.15">
      <c r="B152" s="34"/>
      <c r="C152" s="18" t="s">
        <v>11</v>
      </c>
      <c r="D152" s="18" t="s">
        <v>11</v>
      </c>
      <c r="E152" s="18" t="s">
        <v>11</v>
      </c>
      <c r="F152" s="18" t="s">
        <v>11</v>
      </c>
      <c r="G152" s="18" t="s">
        <v>11</v>
      </c>
      <c r="H152" s="18" t="s">
        <v>11</v>
      </c>
      <c r="I152" s="18" t="s">
        <v>11</v>
      </c>
      <c r="J152" s="18" t="s">
        <v>11</v>
      </c>
      <c r="K152" s="18" t="s">
        <v>11</v>
      </c>
      <c r="L152" s="18" t="s">
        <v>11</v>
      </c>
      <c r="M152" s="18" t="s">
        <v>11</v>
      </c>
      <c r="N152" s="18" t="s">
        <v>11</v>
      </c>
      <c r="O152" s="8" t="s">
        <v>10</v>
      </c>
    </row>
  </sheetData>
  <mergeCells count="9">
    <mergeCell ref="Y25:AA25"/>
    <mergeCell ref="B145:B148"/>
    <mergeCell ref="B149:B152"/>
    <mergeCell ref="B121:B124"/>
    <mergeCell ref="B125:B128"/>
    <mergeCell ref="B129:B132"/>
    <mergeCell ref="B133:B136"/>
    <mergeCell ref="B137:B140"/>
    <mergeCell ref="B141:B144"/>
  </mergeCells>
  <pageMargins left="0.78740157499999996" right="0.78740157499999996" top="0.984251969" bottom="0.984251969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421FA-CD38-F549-A067-4E577BB03A0A}">
  <dimension ref="A2:CU152"/>
  <sheetViews>
    <sheetView topLeftCell="AF85" workbookViewId="0">
      <selection activeCell="AV26" sqref="AV26:AV116"/>
    </sheetView>
  </sheetViews>
  <sheetFormatPr baseColWidth="10" defaultColWidth="9.1640625" defaultRowHeight="13" x14ac:dyDescent="0.15"/>
  <cols>
    <col min="1" max="1" width="20.6640625" style="17" customWidth="1"/>
    <col min="2" max="2" width="12.6640625" style="17" customWidth="1"/>
    <col min="3" max="16384" width="9.1640625" style="17"/>
  </cols>
  <sheetData>
    <row r="2" spans="1:2" x14ac:dyDescent="0.15">
      <c r="A2" s="17" t="s">
        <v>145</v>
      </c>
      <c r="B2" s="17" t="s">
        <v>144</v>
      </c>
    </row>
    <row r="4" spans="1:2" x14ac:dyDescent="0.15">
      <c r="A4" s="17" t="s">
        <v>143</v>
      </c>
    </row>
    <row r="5" spans="1:2" x14ac:dyDescent="0.15">
      <c r="A5" s="17" t="s">
        <v>142</v>
      </c>
    </row>
    <row r="6" spans="1:2" x14ac:dyDescent="0.15">
      <c r="A6" s="17" t="s">
        <v>141</v>
      </c>
      <c r="B6" s="17" t="s">
        <v>140</v>
      </c>
    </row>
    <row r="7" spans="1:2" x14ac:dyDescent="0.15">
      <c r="A7" s="17" t="s">
        <v>139</v>
      </c>
      <c r="B7" s="28">
        <v>44089</v>
      </c>
    </row>
    <row r="8" spans="1:2" x14ac:dyDescent="0.15">
      <c r="A8" s="17" t="s">
        <v>120</v>
      </c>
      <c r="B8" s="27">
        <v>0.53311342592592592</v>
      </c>
    </row>
    <row r="9" spans="1:2" x14ac:dyDescent="0.15">
      <c r="A9" s="17" t="s">
        <v>138</v>
      </c>
      <c r="B9" s="17" t="s">
        <v>137</v>
      </c>
    </row>
    <row r="10" spans="1:2" x14ac:dyDescent="0.15">
      <c r="A10" s="17" t="s">
        <v>136</v>
      </c>
      <c r="B10" s="17" t="s">
        <v>135</v>
      </c>
    </row>
    <row r="11" spans="1:2" x14ac:dyDescent="0.15">
      <c r="A11" s="17" t="s">
        <v>134</v>
      </c>
      <c r="B11" s="17" t="s">
        <v>133</v>
      </c>
    </row>
    <row r="13" spans="1:2" ht="14" x14ac:dyDescent="0.15">
      <c r="A13" s="26" t="s">
        <v>132</v>
      </c>
      <c r="B13" s="25"/>
    </row>
    <row r="14" spans="1:2" x14ac:dyDescent="0.15">
      <c r="A14" s="17" t="s">
        <v>131</v>
      </c>
      <c r="B14" s="17" t="s">
        <v>149</v>
      </c>
    </row>
    <row r="15" spans="1:2" x14ac:dyDescent="0.15">
      <c r="A15" s="17" t="s">
        <v>129</v>
      </c>
    </row>
    <row r="16" spans="1:2" x14ac:dyDescent="0.15">
      <c r="A16" s="17" t="s">
        <v>128</v>
      </c>
      <c r="B16" s="17" t="s">
        <v>153</v>
      </c>
    </row>
    <row r="17" spans="1:99" x14ac:dyDescent="0.15">
      <c r="A17" s="17" t="s">
        <v>126</v>
      </c>
      <c r="B17" s="17" t="s">
        <v>125</v>
      </c>
    </row>
    <row r="18" spans="1:99" x14ac:dyDescent="0.15">
      <c r="B18" s="17" t="s">
        <v>172</v>
      </c>
    </row>
    <row r="19" spans="1:99" x14ac:dyDescent="0.15">
      <c r="B19" s="17" t="s">
        <v>123</v>
      </c>
    </row>
    <row r="20" spans="1:99" x14ac:dyDescent="0.15">
      <c r="B20" s="17" t="s">
        <v>122</v>
      </c>
    </row>
    <row r="21" spans="1:99" x14ac:dyDescent="0.15">
      <c r="A21" s="17" t="s">
        <v>121</v>
      </c>
    </row>
    <row r="23" spans="1:99" x14ac:dyDescent="0.15">
      <c r="A23" s="26">
        <v>340</v>
      </c>
      <c r="B23" s="25"/>
    </row>
    <row r="25" spans="1:99" ht="14" x14ac:dyDescent="0.15">
      <c r="B25" s="23" t="s">
        <v>120</v>
      </c>
      <c r="C25" s="23" t="s">
        <v>119</v>
      </c>
      <c r="D25" s="23" t="s">
        <v>148</v>
      </c>
      <c r="E25" s="23" t="s">
        <v>147</v>
      </c>
      <c r="F25" s="23" t="s">
        <v>117</v>
      </c>
      <c r="G25" s="23" t="s">
        <v>116</v>
      </c>
      <c r="H25" s="23" t="s">
        <v>115</v>
      </c>
      <c r="I25" s="23" t="s">
        <v>114</v>
      </c>
      <c r="J25" s="23" t="s">
        <v>113</v>
      </c>
      <c r="K25" s="23" t="s">
        <v>112</v>
      </c>
      <c r="L25" s="23" t="s">
        <v>111</v>
      </c>
      <c r="M25" s="23" t="s">
        <v>110</v>
      </c>
      <c r="N25" s="23" t="s">
        <v>109</v>
      </c>
      <c r="O25" s="23" t="s">
        <v>108</v>
      </c>
      <c r="P25" s="23" t="s">
        <v>107</v>
      </c>
      <c r="Q25" s="23" t="s">
        <v>106</v>
      </c>
      <c r="R25" s="23" t="s">
        <v>105</v>
      </c>
      <c r="S25" s="23" t="s">
        <v>104</v>
      </c>
      <c r="T25" s="23" t="s">
        <v>103</v>
      </c>
      <c r="U25" s="23" t="s">
        <v>102</v>
      </c>
      <c r="V25" s="23" t="s">
        <v>101</v>
      </c>
      <c r="W25" s="23" t="s">
        <v>100</v>
      </c>
      <c r="X25" s="23" t="s">
        <v>99</v>
      </c>
      <c r="Y25" s="23" t="s">
        <v>98</v>
      </c>
      <c r="Z25" s="23" t="s">
        <v>97</v>
      </c>
      <c r="AA25" s="23" t="s">
        <v>96</v>
      </c>
      <c r="AB25" s="23" t="s">
        <v>95</v>
      </c>
      <c r="AC25" s="23" t="s">
        <v>94</v>
      </c>
      <c r="AD25" s="23" t="s">
        <v>93</v>
      </c>
      <c r="AE25" s="23" t="s">
        <v>92</v>
      </c>
      <c r="AF25" s="23" t="s">
        <v>91</v>
      </c>
      <c r="AG25" s="23" t="s">
        <v>90</v>
      </c>
      <c r="AH25" s="23" t="s">
        <v>89</v>
      </c>
      <c r="AI25" s="23" t="s">
        <v>88</v>
      </c>
      <c r="AJ25" s="23" t="s">
        <v>87</v>
      </c>
      <c r="AK25" s="23" t="s">
        <v>86</v>
      </c>
      <c r="AL25" s="23" t="s">
        <v>85</v>
      </c>
      <c r="AM25" s="23" t="s">
        <v>84</v>
      </c>
      <c r="AN25" s="23" t="s">
        <v>83</v>
      </c>
      <c r="AO25" s="23" t="s">
        <v>82</v>
      </c>
      <c r="AP25" s="23" t="s">
        <v>81</v>
      </c>
      <c r="AQ25" s="23" t="s">
        <v>80</v>
      </c>
      <c r="AR25" s="23" t="s">
        <v>79</v>
      </c>
      <c r="AS25" s="23" t="s">
        <v>78</v>
      </c>
      <c r="AT25" s="23" t="s">
        <v>77</v>
      </c>
      <c r="AU25" s="23" t="s">
        <v>76</v>
      </c>
      <c r="AV25" s="23" t="s">
        <v>75</v>
      </c>
      <c r="AW25" s="30" t="s">
        <v>157</v>
      </c>
      <c r="AX25" s="35"/>
      <c r="AY25" s="31"/>
      <c r="AZ25" s="23" t="s">
        <v>71</v>
      </c>
      <c r="BA25" s="23" t="s">
        <v>70</v>
      </c>
      <c r="BB25" s="23" t="s">
        <v>69</v>
      </c>
      <c r="BC25" s="23" t="s">
        <v>68</v>
      </c>
      <c r="BD25" s="23" t="s">
        <v>67</v>
      </c>
      <c r="BE25" s="23" t="s">
        <v>66</v>
      </c>
      <c r="BF25" s="23" t="s">
        <v>65</v>
      </c>
      <c r="BG25" s="23" t="s">
        <v>64</v>
      </c>
      <c r="BH25" s="23" t="s">
        <v>63</v>
      </c>
      <c r="BI25" s="23" t="s">
        <v>62</v>
      </c>
      <c r="BJ25" s="23" t="s">
        <v>61</v>
      </c>
      <c r="BK25" s="23" t="s">
        <v>60</v>
      </c>
      <c r="BL25" s="23" t="s">
        <v>59</v>
      </c>
      <c r="BM25" s="23" t="s">
        <v>58</v>
      </c>
      <c r="BN25" s="23" t="s">
        <v>57</v>
      </c>
      <c r="BO25" s="23" t="s">
        <v>56</v>
      </c>
      <c r="BP25" s="23" t="s">
        <v>55</v>
      </c>
      <c r="BQ25" s="23" t="s">
        <v>54</v>
      </c>
      <c r="BR25" s="23" t="s">
        <v>53</v>
      </c>
      <c r="BS25" s="23" t="s">
        <v>52</v>
      </c>
      <c r="BT25" s="23" t="s">
        <v>51</v>
      </c>
      <c r="BU25" s="23" t="s">
        <v>50</v>
      </c>
      <c r="BV25" s="23" t="s">
        <v>49</v>
      </c>
      <c r="BW25" s="23" t="s">
        <v>48</v>
      </c>
      <c r="BX25" s="23" t="s">
        <v>47</v>
      </c>
      <c r="BY25" s="23" t="s">
        <v>46</v>
      </c>
      <c r="BZ25" s="23" t="s">
        <v>45</v>
      </c>
      <c r="CA25" s="23" t="s">
        <v>44</v>
      </c>
      <c r="CB25" s="23" t="s">
        <v>43</v>
      </c>
      <c r="CC25" s="23" t="s">
        <v>42</v>
      </c>
      <c r="CD25" s="23" t="s">
        <v>41</v>
      </c>
      <c r="CE25" s="23" t="s">
        <v>40</v>
      </c>
      <c r="CF25" s="23" t="s">
        <v>39</v>
      </c>
      <c r="CG25" s="23" t="s">
        <v>38</v>
      </c>
      <c r="CH25" s="23" t="s">
        <v>37</v>
      </c>
      <c r="CI25" s="23" t="s">
        <v>36</v>
      </c>
      <c r="CJ25" s="23" t="s">
        <v>35</v>
      </c>
      <c r="CK25" s="23" t="s">
        <v>34</v>
      </c>
      <c r="CL25" s="23" t="s">
        <v>33</v>
      </c>
      <c r="CM25" s="23" t="s">
        <v>32</v>
      </c>
      <c r="CN25" s="23" t="s">
        <v>31</v>
      </c>
      <c r="CO25" s="23" t="s">
        <v>30</v>
      </c>
      <c r="CP25" s="23" t="s">
        <v>29</v>
      </c>
      <c r="CQ25" s="23" t="s">
        <v>28</v>
      </c>
      <c r="CR25" s="23" t="s">
        <v>27</v>
      </c>
      <c r="CS25" s="23" t="s">
        <v>26</v>
      </c>
      <c r="CT25" s="23" t="s">
        <v>25</v>
      </c>
      <c r="CU25" s="23" t="s">
        <v>24</v>
      </c>
    </row>
    <row r="26" spans="1:99" x14ac:dyDescent="0.15">
      <c r="B26" s="12">
        <v>0</v>
      </c>
      <c r="C26" s="12">
        <v>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</row>
    <row r="27" spans="1:99" x14ac:dyDescent="0.15">
      <c r="B27" s="12">
        <f>B26+4</f>
        <v>4</v>
      </c>
      <c r="C27" s="12">
        <v>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</row>
    <row r="28" spans="1:99" x14ac:dyDescent="0.15">
      <c r="B28" s="12">
        <f>B27+4</f>
        <v>8</v>
      </c>
      <c r="C28" s="12">
        <v>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</row>
    <row r="29" spans="1:99" x14ac:dyDescent="0.15">
      <c r="B29" s="12">
        <f>B28+4</f>
        <v>12</v>
      </c>
      <c r="C29" s="12">
        <v>0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</row>
    <row r="30" spans="1:99" x14ac:dyDescent="0.15">
      <c r="B30" s="12">
        <f>B29+4</f>
        <v>16</v>
      </c>
      <c r="C30" s="12">
        <v>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</row>
    <row r="31" spans="1:99" x14ac:dyDescent="0.15">
      <c r="B31" s="12">
        <f>B30+4</f>
        <v>20</v>
      </c>
      <c r="C31" s="12">
        <v>0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>
        <f>AV30+4</f>
        <v>4</v>
      </c>
      <c r="AW31" s="12">
        <v>0.93</v>
      </c>
      <c r="AX31" s="12">
        <v>0.92700000000000005</v>
      </c>
      <c r="AY31" s="12">
        <v>1.0089999999999999</v>
      </c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</row>
    <row r="32" spans="1:99" x14ac:dyDescent="0.15">
      <c r="B32" s="12">
        <f>B31+4</f>
        <v>24</v>
      </c>
      <c r="C32" s="12">
        <v>0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>
        <f>AV31+4</f>
        <v>8</v>
      </c>
      <c r="AW32" s="12">
        <v>0.92500000000000004</v>
      </c>
      <c r="AX32" s="12">
        <v>0.92200000000000004</v>
      </c>
      <c r="AY32" s="12">
        <v>1.004</v>
      </c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</row>
    <row r="33" spans="2:99" x14ac:dyDescent="0.15">
      <c r="B33" s="12">
        <f>B32+4</f>
        <v>28</v>
      </c>
      <c r="C33" s="12">
        <v>0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>
        <f>AV32+4</f>
        <v>12</v>
      </c>
      <c r="AW33" s="12">
        <v>0.92100000000000004</v>
      </c>
      <c r="AX33" s="12">
        <v>0.91800000000000004</v>
      </c>
      <c r="AY33" s="12">
        <v>1</v>
      </c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</row>
    <row r="34" spans="2:99" x14ac:dyDescent="0.15">
      <c r="B34" s="12">
        <f>B33+4</f>
        <v>32</v>
      </c>
      <c r="C34" s="12">
        <v>0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>
        <f>AV33+4</f>
        <v>16</v>
      </c>
      <c r="AW34" s="12">
        <v>0.91700000000000004</v>
      </c>
      <c r="AX34" s="12">
        <v>0.91400000000000003</v>
      </c>
      <c r="AY34" s="12">
        <v>0.996</v>
      </c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</row>
    <row r="35" spans="2:99" x14ac:dyDescent="0.15">
      <c r="B35" s="12">
        <f>B34+4</f>
        <v>36</v>
      </c>
      <c r="C35" s="12">
        <v>0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>
        <f>AV34+4</f>
        <v>20</v>
      </c>
      <c r="AW35" s="12">
        <v>0.91200000000000003</v>
      </c>
      <c r="AX35" s="12">
        <v>0.90900000000000003</v>
      </c>
      <c r="AY35" s="12">
        <v>0.99099999999999999</v>
      </c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</row>
    <row r="36" spans="2:99" x14ac:dyDescent="0.15">
      <c r="B36" s="12">
        <f>B35+4</f>
        <v>40</v>
      </c>
      <c r="C36" s="12">
        <v>0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>
        <f>AV35+4</f>
        <v>24</v>
      </c>
      <c r="AW36" s="12">
        <v>0.90800000000000003</v>
      </c>
      <c r="AX36" s="12">
        <v>0.90500000000000003</v>
      </c>
      <c r="AY36" s="12">
        <v>0.98699999999999999</v>
      </c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</row>
    <row r="37" spans="2:99" x14ac:dyDescent="0.15">
      <c r="B37" s="12">
        <f>B36+4</f>
        <v>44</v>
      </c>
      <c r="C37" s="12">
        <v>0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>
        <f>AV36+4</f>
        <v>28</v>
      </c>
      <c r="AW37" s="12">
        <v>0.90300000000000002</v>
      </c>
      <c r="AX37" s="12">
        <v>0.90100000000000002</v>
      </c>
      <c r="AY37" s="12">
        <v>0.98299999999999998</v>
      </c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2:99" x14ac:dyDescent="0.15">
      <c r="B38" s="12">
        <f>B37+4</f>
        <v>48</v>
      </c>
      <c r="C38" s="12">
        <v>0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>
        <f>AV37+4</f>
        <v>32</v>
      </c>
      <c r="AW38" s="12">
        <v>0.89900000000000002</v>
      </c>
      <c r="AX38" s="12">
        <v>0.89600000000000002</v>
      </c>
      <c r="AY38" s="12">
        <v>0.97899999999999998</v>
      </c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</row>
    <row r="39" spans="2:99" x14ac:dyDescent="0.15">
      <c r="B39" s="12">
        <f>B38+4</f>
        <v>52</v>
      </c>
      <c r="C39" s="12">
        <v>0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>
        <f>AV38+4</f>
        <v>36</v>
      </c>
      <c r="AW39" s="12">
        <v>0.89400000000000002</v>
      </c>
      <c r="AX39" s="12">
        <v>0.89200000000000002</v>
      </c>
      <c r="AY39" s="12">
        <v>0.97399999999999998</v>
      </c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</row>
    <row r="40" spans="2:99" x14ac:dyDescent="0.15">
      <c r="B40" s="12">
        <f>B39+4</f>
        <v>56</v>
      </c>
      <c r="C40" s="12">
        <v>0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>
        <f>AV39+4</f>
        <v>40</v>
      </c>
      <c r="AW40" s="12">
        <v>0.89</v>
      </c>
      <c r="AX40" s="12">
        <v>0.88800000000000001</v>
      </c>
      <c r="AY40" s="12">
        <v>0.97</v>
      </c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</row>
    <row r="41" spans="2:99" x14ac:dyDescent="0.15">
      <c r="B41" s="12">
        <f>B40+4</f>
        <v>60</v>
      </c>
      <c r="C41" s="12">
        <v>0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>
        <f>AV40+4</f>
        <v>44</v>
      </c>
      <c r="AW41" s="12">
        <v>0.88600000000000001</v>
      </c>
      <c r="AX41" s="12">
        <v>0.88300000000000001</v>
      </c>
      <c r="AY41" s="12">
        <v>0.96599999999999997</v>
      </c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</row>
    <row r="42" spans="2:99" x14ac:dyDescent="0.15">
      <c r="B42" s="12">
        <f>B41+4</f>
        <v>64</v>
      </c>
      <c r="C42" s="12">
        <v>0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>
        <f>AV41+4</f>
        <v>48</v>
      </c>
      <c r="AW42" s="12">
        <v>0.88100000000000001</v>
      </c>
      <c r="AX42" s="12">
        <v>0.879</v>
      </c>
      <c r="AY42" s="12">
        <v>0.96099999999999997</v>
      </c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</row>
    <row r="43" spans="2:99" x14ac:dyDescent="0.15">
      <c r="B43" s="12">
        <f>B42+4</f>
        <v>68</v>
      </c>
      <c r="C43" s="12">
        <v>0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>
        <f>AV42+4</f>
        <v>52</v>
      </c>
      <c r="AW43" s="12">
        <v>0.876</v>
      </c>
      <c r="AX43" s="12">
        <v>0.874</v>
      </c>
      <c r="AY43" s="12">
        <v>0.95699999999999996</v>
      </c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</row>
    <row r="44" spans="2:99" x14ac:dyDescent="0.15">
      <c r="B44" s="12">
        <f>B43+4</f>
        <v>72</v>
      </c>
      <c r="C44" s="12">
        <v>0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>
        <f>AV43+4</f>
        <v>56</v>
      </c>
      <c r="AW44" s="12">
        <v>0.871</v>
      </c>
      <c r="AX44" s="12">
        <v>0.87</v>
      </c>
      <c r="AY44" s="12">
        <v>0.95299999999999996</v>
      </c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</row>
    <row r="45" spans="2:99" x14ac:dyDescent="0.15">
      <c r="B45" s="12">
        <f>B44+4</f>
        <v>76</v>
      </c>
      <c r="C45" s="12">
        <v>0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>
        <f>AV44+4</f>
        <v>60</v>
      </c>
      <c r="AW45" s="12">
        <v>0.86699999999999999</v>
      </c>
      <c r="AX45" s="12">
        <v>0.86599999999999999</v>
      </c>
      <c r="AY45" s="12">
        <v>0.94799999999999995</v>
      </c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</row>
    <row r="46" spans="2:99" x14ac:dyDescent="0.15">
      <c r="B46" s="12">
        <f>B45+4</f>
        <v>80</v>
      </c>
      <c r="C46" s="12">
        <v>0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>
        <f>AV45+4</f>
        <v>64</v>
      </c>
      <c r="AW46" s="12">
        <v>0.86199999999999999</v>
      </c>
      <c r="AX46" s="12">
        <v>0.86099999999999999</v>
      </c>
      <c r="AY46" s="12">
        <v>0.94399999999999995</v>
      </c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</row>
    <row r="47" spans="2:99" x14ac:dyDescent="0.15">
      <c r="B47" s="12">
        <f>B46+4</f>
        <v>84</v>
      </c>
      <c r="C47" s="12">
        <v>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>
        <f>AV46+4</f>
        <v>68</v>
      </c>
      <c r="AW47" s="12">
        <v>0.85799999999999998</v>
      </c>
      <c r="AX47" s="12">
        <v>0.85599999999999998</v>
      </c>
      <c r="AY47" s="12">
        <v>0.94</v>
      </c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</row>
    <row r="48" spans="2:99" x14ac:dyDescent="0.15">
      <c r="B48" s="12">
        <f>B47+4</f>
        <v>88</v>
      </c>
      <c r="C48" s="12">
        <v>0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>
        <f>AV47+4</f>
        <v>72</v>
      </c>
      <c r="AW48" s="12">
        <v>0.85299999999999998</v>
      </c>
      <c r="AX48" s="12">
        <v>0.85199999999999998</v>
      </c>
      <c r="AY48" s="12">
        <v>0.93500000000000005</v>
      </c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</row>
    <row r="49" spans="2:99" x14ac:dyDescent="0.15">
      <c r="B49" s="12">
        <f>B48+4</f>
        <v>92</v>
      </c>
      <c r="C49" s="12">
        <v>0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>
        <f>AV48+4</f>
        <v>76</v>
      </c>
      <c r="AW49" s="12">
        <v>0.84799999999999998</v>
      </c>
      <c r="AX49" s="12">
        <v>0.84799999999999998</v>
      </c>
      <c r="AY49" s="12">
        <v>0.93100000000000005</v>
      </c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</row>
    <row r="50" spans="2:99" x14ac:dyDescent="0.15">
      <c r="B50" s="12">
        <f>B49+4</f>
        <v>96</v>
      </c>
      <c r="C50" s="12">
        <v>0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>
        <f>AV49+4</f>
        <v>80</v>
      </c>
      <c r="AW50" s="12">
        <v>0.84399999999999997</v>
      </c>
      <c r="AX50" s="12">
        <v>0.84299999999999997</v>
      </c>
      <c r="AY50" s="12">
        <v>0.92600000000000005</v>
      </c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</row>
    <row r="51" spans="2:99" x14ac:dyDescent="0.15">
      <c r="B51" s="12">
        <f>B50+4</f>
        <v>100</v>
      </c>
      <c r="C51" s="12">
        <v>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>
        <f>AV50+4</f>
        <v>84</v>
      </c>
      <c r="AW51" s="12">
        <v>0.83899999999999997</v>
      </c>
      <c r="AX51" s="12">
        <v>0.83899999999999997</v>
      </c>
      <c r="AY51" s="12">
        <v>0.92200000000000004</v>
      </c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</row>
    <row r="52" spans="2:99" x14ac:dyDescent="0.15">
      <c r="B52" s="12">
        <f>B51+4</f>
        <v>104</v>
      </c>
      <c r="C52" s="12">
        <v>0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>
        <f>AV51+4</f>
        <v>88</v>
      </c>
      <c r="AW52" s="12">
        <v>0.83499999999999996</v>
      </c>
      <c r="AX52" s="12">
        <v>0.83399999999999996</v>
      </c>
      <c r="AY52" s="12">
        <v>0.91800000000000004</v>
      </c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</row>
    <row r="53" spans="2:99" x14ac:dyDescent="0.15">
      <c r="B53" s="12">
        <f>B52+4</f>
        <v>108</v>
      </c>
      <c r="C53" s="12">
        <v>0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>
        <f>AV52+4</f>
        <v>92</v>
      </c>
      <c r="AW53" s="12">
        <v>0.83</v>
      </c>
      <c r="AX53" s="12">
        <v>0.83</v>
      </c>
      <c r="AY53" s="12">
        <v>0.91300000000000003</v>
      </c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</row>
    <row r="54" spans="2:99" x14ac:dyDescent="0.15">
      <c r="B54" s="12">
        <f>B53+4</f>
        <v>112</v>
      </c>
      <c r="C54" s="12">
        <v>0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>
        <f>AV53+4</f>
        <v>96</v>
      </c>
      <c r="AW54" s="12">
        <v>0.82499999999999996</v>
      </c>
      <c r="AX54" s="12">
        <v>0.82599999999999996</v>
      </c>
      <c r="AY54" s="12">
        <v>0.90900000000000003</v>
      </c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</row>
    <row r="55" spans="2:99" x14ac:dyDescent="0.15">
      <c r="B55" s="12">
        <f>B54+4</f>
        <v>116</v>
      </c>
      <c r="C55" s="12">
        <v>0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>
        <f>AV54+4</f>
        <v>100</v>
      </c>
      <c r="AW55" s="12">
        <v>0.82</v>
      </c>
      <c r="AX55" s="12">
        <v>0.82099999999999995</v>
      </c>
      <c r="AY55" s="12">
        <v>0.90400000000000003</v>
      </c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</row>
    <row r="56" spans="2:99" x14ac:dyDescent="0.15">
      <c r="B56" s="12">
        <f>B55+4</f>
        <v>120</v>
      </c>
      <c r="C56" s="12">
        <v>0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>
        <f>AV55+4</f>
        <v>104</v>
      </c>
      <c r="AW56" s="12">
        <v>0.81599999999999995</v>
      </c>
      <c r="AX56" s="12">
        <v>0.81699999999999995</v>
      </c>
      <c r="AY56" s="12">
        <v>0.9</v>
      </c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</row>
    <row r="57" spans="2:99" x14ac:dyDescent="0.15">
      <c r="B57" s="12">
        <f>B56+4</f>
        <v>124</v>
      </c>
      <c r="C57" s="12">
        <v>0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>
        <f>AV56+4</f>
        <v>108</v>
      </c>
      <c r="AW57" s="12">
        <v>0.81100000000000005</v>
      </c>
      <c r="AX57" s="12">
        <v>0.81200000000000006</v>
      </c>
      <c r="AY57" s="12">
        <v>0.89500000000000002</v>
      </c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</row>
    <row r="58" spans="2:99" x14ac:dyDescent="0.15">
      <c r="B58" s="12">
        <f>B57+4</f>
        <v>128</v>
      </c>
      <c r="C58" s="12">
        <v>0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>
        <f>AV57+4</f>
        <v>112</v>
      </c>
      <c r="AW58" s="12">
        <v>0.80700000000000005</v>
      </c>
      <c r="AX58" s="12">
        <v>0.80800000000000005</v>
      </c>
      <c r="AY58" s="12">
        <v>0.89100000000000001</v>
      </c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</row>
    <row r="59" spans="2:99" x14ac:dyDescent="0.15">
      <c r="B59" s="12">
        <f>B58+4</f>
        <v>132</v>
      </c>
      <c r="C59" s="12">
        <v>0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>
        <f>AV58+4</f>
        <v>116</v>
      </c>
      <c r="AW59" s="12">
        <v>0.80200000000000005</v>
      </c>
      <c r="AX59" s="12">
        <v>0.80300000000000005</v>
      </c>
      <c r="AY59" s="12">
        <v>0.88700000000000001</v>
      </c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</row>
    <row r="60" spans="2:99" x14ac:dyDescent="0.15">
      <c r="B60" s="12">
        <f>B59+4</f>
        <v>136</v>
      </c>
      <c r="C60" s="12">
        <v>0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>
        <f>AV59+4</f>
        <v>120</v>
      </c>
      <c r="AW60" s="12">
        <v>0.79700000000000004</v>
      </c>
      <c r="AX60" s="12">
        <v>0.79900000000000004</v>
      </c>
      <c r="AY60" s="12">
        <v>0.88200000000000001</v>
      </c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</row>
    <row r="61" spans="2:99" x14ac:dyDescent="0.15">
      <c r="B61" s="12">
        <f>B60+4</f>
        <v>140</v>
      </c>
      <c r="C61" s="12">
        <v>0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>
        <f>AV60+4</f>
        <v>124</v>
      </c>
      <c r="AW61" s="12">
        <v>0.79300000000000004</v>
      </c>
      <c r="AX61" s="12">
        <v>0.79500000000000004</v>
      </c>
      <c r="AY61" s="12">
        <v>0.878</v>
      </c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</row>
    <row r="62" spans="2:99" x14ac:dyDescent="0.15">
      <c r="B62" s="12">
        <f>B61+4</f>
        <v>144</v>
      </c>
      <c r="C62" s="12">
        <v>0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>
        <f>AV61+4</f>
        <v>128</v>
      </c>
      <c r="AW62" s="12">
        <v>0.78800000000000003</v>
      </c>
      <c r="AX62" s="12">
        <v>0.79</v>
      </c>
      <c r="AY62" s="12">
        <v>0.874</v>
      </c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</row>
    <row r="63" spans="2:99" x14ac:dyDescent="0.15">
      <c r="B63" s="12">
        <f>B62+4</f>
        <v>148</v>
      </c>
      <c r="C63" s="12">
        <v>0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>
        <f>AV62+4</f>
        <v>132</v>
      </c>
      <c r="AW63" s="12">
        <v>0.78400000000000003</v>
      </c>
      <c r="AX63" s="12">
        <v>0.78600000000000003</v>
      </c>
      <c r="AY63" s="12">
        <v>0.86899999999999999</v>
      </c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</row>
    <row r="64" spans="2:99" x14ac:dyDescent="0.15">
      <c r="B64" s="12">
        <f>B63+4</f>
        <v>152</v>
      </c>
      <c r="C64" s="12">
        <v>0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>
        <f>AV63+4</f>
        <v>136</v>
      </c>
      <c r="AW64" s="12">
        <v>0.77900000000000003</v>
      </c>
      <c r="AX64" s="12">
        <v>0.78200000000000003</v>
      </c>
      <c r="AY64" s="12">
        <v>0.86499999999999999</v>
      </c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</row>
    <row r="65" spans="2:99" x14ac:dyDescent="0.15">
      <c r="B65" s="12">
        <f>B64+4</f>
        <v>156</v>
      </c>
      <c r="C65" s="12">
        <v>0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>
        <f>AV64+4</f>
        <v>140</v>
      </c>
      <c r="AW65" s="12">
        <v>0.77400000000000002</v>
      </c>
      <c r="AX65" s="12">
        <v>0.77800000000000002</v>
      </c>
      <c r="AY65" s="12">
        <v>0.86</v>
      </c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</row>
    <row r="66" spans="2:99" x14ac:dyDescent="0.15">
      <c r="B66" s="12">
        <f>B65+4</f>
        <v>160</v>
      </c>
      <c r="C66" s="12">
        <v>0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>
        <f>AV65+4</f>
        <v>144</v>
      </c>
      <c r="AW66" s="12">
        <v>0.77</v>
      </c>
      <c r="AX66" s="12">
        <v>0.77300000000000002</v>
      </c>
      <c r="AY66" s="12">
        <v>0.85599999999999998</v>
      </c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</row>
    <row r="67" spans="2:99" x14ac:dyDescent="0.15">
      <c r="B67" s="12">
        <f>B66+4</f>
        <v>164</v>
      </c>
      <c r="C67" s="12">
        <v>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>
        <f>AV66+4</f>
        <v>148</v>
      </c>
      <c r="AW67" s="12">
        <v>0.76500000000000001</v>
      </c>
      <c r="AX67" s="12">
        <v>0.76900000000000002</v>
      </c>
      <c r="AY67" s="12">
        <v>0.85199999999999998</v>
      </c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</row>
    <row r="68" spans="2:99" x14ac:dyDescent="0.15">
      <c r="B68" s="12">
        <f>B67+4</f>
        <v>168</v>
      </c>
      <c r="C68" s="12">
        <v>0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>
        <f>AV67+4</f>
        <v>152</v>
      </c>
      <c r="AW68" s="12">
        <v>0.76100000000000001</v>
      </c>
      <c r="AX68" s="12">
        <v>0.76400000000000001</v>
      </c>
      <c r="AY68" s="12">
        <v>0.84699999999999998</v>
      </c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</row>
    <row r="69" spans="2:99" x14ac:dyDescent="0.15">
      <c r="B69" s="12">
        <f>B68+4</f>
        <v>172</v>
      </c>
      <c r="C69" s="12">
        <v>0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>
        <f>AV68+4</f>
        <v>156</v>
      </c>
      <c r="AW69" s="12">
        <v>0.75600000000000001</v>
      </c>
      <c r="AX69" s="12">
        <v>0.76100000000000001</v>
      </c>
      <c r="AY69" s="12">
        <v>0.84299999999999997</v>
      </c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</row>
    <row r="70" spans="2:99" x14ac:dyDescent="0.15">
      <c r="B70" s="12">
        <f>B69+4</f>
        <v>176</v>
      </c>
      <c r="C70" s="12">
        <v>0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>
        <f>AV69+4</f>
        <v>160</v>
      </c>
      <c r="AW70" s="12">
        <v>0.752</v>
      </c>
      <c r="AX70" s="12">
        <v>0.75600000000000001</v>
      </c>
      <c r="AY70" s="12">
        <v>0.83799999999999997</v>
      </c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</row>
    <row r="71" spans="2:99" x14ac:dyDescent="0.15">
      <c r="B71" s="12">
        <f>B70+4</f>
        <v>180</v>
      </c>
      <c r="C71" s="12"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>
        <f>AV70+4</f>
        <v>164</v>
      </c>
      <c r="AW71" s="12">
        <v>0.748</v>
      </c>
      <c r="AX71" s="12">
        <v>0.751</v>
      </c>
      <c r="AY71" s="12">
        <v>0.83399999999999996</v>
      </c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</row>
    <row r="72" spans="2:99" x14ac:dyDescent="0.15">
      <c r="B72" s="12">
        <f>B71+4</f>
        <v>184</v>
      </c>
      <c r="C72" s="12">
        <v>0</v>
      </c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>
        <f>AV71+4</f>
        <v>168</v>
      </c>
      <c r="AW72" s="12">
        <v>0.74299999999999999</v>
      </c>
      <c r="AX72" s="12">
        <v>0.748</v>
      </c>
      <c r="AY72" s="12">
        <v>0.82899999999999996</v>
      </c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</row>
    <row r="73" spans="2:99" x14ac:dyDescent="0.15">
      <c r="B73" s="12">
        <f>B72+4</f>
        <v>188</v>
      </c>
      <c r="C73" s="12">
        <v>0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>
        <f>AV72+4</f>
        <v>172</v>
      </c>
      <c r="AW73" s="12">
        <v>0.73899999999999999</v>
      </c>
      <c r="AX73" s="12">
        <v>0.74299999999999999</v>
      </c>
      <c r="AY73" s="12">
        <v>0.82499999999999996</v>
      </c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</row>
    <row r="74" spans="2:99" x14ac:dyDescent="0.15">
      <c r="B74" s="12">
        <f>B73+4</f>
        <v>192</v>
      </c>
      <c r="C74" s="12"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>
        <f>AV73+4</f>
        <v>176</v>
      </c>
      <c r="AW74" s="12">
        <v>0.73399999999999999</v>
      </c>
      <c r="AX74" s="12">
        <v>0.73899999999999999</v>
      </c>
      <c r="AY74" s="12">
        <v>0.82099999999999995</v>
      </c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</row>
    <row r="75" spans="2:99" x14ac:dyDescent="0.15">
      <c r="B75" s="12">
        <f>B74+4</f>
        <v>196</v>
      </c>
      <c r="C75" s="12">
        <v>0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>
        <f>AV74+4</f>
        <v>180</v>
      </c>
      <c r="AW75" s="12">
        <v>0.73</v>
      </c>
      <c r="AX75" s="12">
        <v>0.73499999999999999</v>
      </c>
      <c r="AY75" s="12">
        <v>0.81599999999999995</v>
      </c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</row>
    <row r="76" spans="2:99" x14ac:dyDescent="0.15">
      <c r="B76" s="12">
        <f>B75+4</f>
        <v>200</v>
      </c>
      <c r="C76" s="12"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>
        <f>AV75+4</f>
        <v>184</v>
      </c>
      <c r="AW76" s="12">
        <v>0.72599999999999998</v>
      </c>
      <c r="AX76" s="12">
        <v>0.73099999999999998</v>
      </c>
      <c r="AY76" s="12">
        <v>0.81100000000000005</v>
      </c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</row>
    <row r="77" spans="2:99" x14ac:dyDescent="0.15">
      <c r="B77" s="12">
        <f>B76+4</f>
        <v>204</v>
      </c>
      <c r="C77" s="12">
        <v>0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>
        <f>AV76+4</f>
        <v>188</v>
      </c>
      <c r="AW77" s="12">
        <v>0.72199999999999998</v>
      </c>
      <c r="AX77" s="12">
        <v>0.72699999999999998</v>
      </c>
      <c r="AY77" s="12">
        <v>0.80700000000000005</v>
      </c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</row>
    <row r="78" spans="2:99" x14ac:dyDescent="0.15">
      <c r="B78" s="12">
        <f>B77+4</f>
        <v>208</v>
      </c>
      <c r="C78" s="12">
        <v>0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>
        <f>AV77+4</f>
        <v>192</v>
      </c>
      <c r="AW78" s="12">
        <v>0.71699999999999997</v>
      </c>
      <c r="AX78" s="12">
        <v>0.72299999999999998</v>
      </c>
      <c r="AY78" s="12">
        <v>0.80300000000000005</v>
      </c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</row>
    <row r="79" spans="2:99" x14ac:dyDescent="0.15">
      <c r="B79" s="12">
        <f>B78+4</f>
        <v>212</v>
      </c>
      <c r="C79" s="12">
        <v>0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>
        <f>AV78+4</f>
        <v>196</v>
      </c>
      <c r="AW79" s="12">
        <v>0.71299999999999997</v>
      </c>
      <c r="AX79" s="12">
        <v>0.71799999999999997</v>
      </c>
      <c r="AY79" s="12">
        <v>0.79900000000000004</v>
      </c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</row>
    <row r="80" spans="2:99" x14ac:dyDescent="0.15">
      <c r="B80" s="12">
        <f>B79+4</f>
        <v>216</v>
      </c>
      <c r="C80" s="12"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>
        <f>AV79+4</f>
        <v>200</v>
      </c>
      <c r="AW80" s="12">
        <v>0.70899999999999996</v>
      </c>
      <c r="AX80" s="12">
        <v>0.71399999999999997</v>
      </c>
      <c r="AY80" s="12">
        <v>0.79400000000000004</v>
      </c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</row>
    <row r="81" spans="2:99" x14ac:dyDescent="0.15">
      <c r="B81" s="12">
        <f>B80+4</f>
        <v>220</v>
      </c>
      <c r="C81" s="12">
        <v>0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>
        <f>AV80+4</f>
        <v>204</v>
      </c>
      <c r="AW81" s="12">
        <v>0.70399999999999996</v>
      </c>
      <c r="AX81" s="12">
        <v>0.71</v>
      </c>
      <c r="AY81" s="12">
        <v>0.79</v>
      </c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</row>
    <row r="82" spans="2:99" x14ac:dyDescent="0.15">
      <c r="B82" s="12">
        <f>B81+4</f>
        <v>224</v>
      </c>
      <c r="C82" s="12">
        <v>0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>
        <f>AV81+4</f>
        <v>208</v>
      </c>
      <c r="AW82" s="12">
        <v>0.7</v>
      </c>
      <c r="AX82" s="12">
        <v>0.70599999999999996</v>
      </c>
      <c r="AY82" s="12">
        <v>0.78600000000000003</v>
      </c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</row>
    <row r="83" spans="2:99" x14ac:dyDescent="0.15">
      <c r="B83" s="12">
        <f>B82+4</f>
        <v>228</v>
      </c>
      <c r="C83" s="12"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>
        <f>AV82+4</f>
        <v>212</v>
      </c>
      <c r="AW83" s="12">
        <v>0.69599999999999995</v>
      </c>
      <c r="AX83" s="12">
        <v>0.70199999999999996</v>
      </c>
      <c r="AY83" s="12">
        <v>0.78200000000000003</v>
      </c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</row>
    <row r="84" spans="2:99" x14ac:dyDescent="0.15">
      <c r="B84" s="12">
        <f>B83+4</f>
        <v>232</v>
      </c>
      <c r="C84" s="12">
        <v>0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>
        <f>AV83+4</f>
        <v>216</v>
      </c>
      <c r="AW84" s="12">
        <v>0.69199999999999995</v>
      </c>
      <c r="AX84" s="12">
        <v>0.69899999999999995</v>
      </c>
      <c r="AY84" s="12">
        <v>0.77700000000000002</v>
      </c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</row>
    <row r="85" spans="2:99" x14ac:dyDescent="0.15">
      <c r="B85" s="12">
        <f>B84+4</f>
        <v>236</v>
      </c>
      <c r="C85" s="12">
        <v>0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>
        <f>AV84+4</f>
        <v>220</v>
      </c>
      <c r="AW85" s="12">
        <v>0.68799999999999994</v>
      </c>
      <c r="AX85" s="12">
        <v>0.69399999999999995</v>
      </c>
      <c r="AY85" s="12">
        <v>0.77300000000000002</v>
      </c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</row>
    <row r="86" spans="2:99" x14ac:dyDescent="0.15">
      <c r="B86" s="12">
        <f>B85+4</f>
        <v>240</v>
      </c>
      <c r="C86" s="12">
        <v>0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>
        <f>AV85+4</f>
        <v>224</v>
      </c>
      <c r="AW86" s="12">
        <v>0.68300000000000005</v>
      </c>
      <c r="AX86" s="12">
        <v>0.69</v>
      </c>
      <c r="AY86" s="12">
        <v>0.76900000000000002</v>
      </c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</row>
    <row r="87" spans="2:99" x14ac:dyDescent="0.15">
      <c r="B87" s="12">
        <f>B86+4</f>
        <v>244</v>
      </c>
      <c r="C87" s="12">
        <v>0</v>
      </c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>
        <f>AV86+4</f>
        <v>228</v>
      </c>
      <c r="AW87" s="12">
        <v>0.67900000000000005</v>
      </c>
      <c r="AX87" s="12">
        <v>0.68600000000000005</v>
      </c>
      <c r="AY87" s="12">
        <v>0.76500000000000001</v>
      </c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</row>
    <row r="88" spans="2:99" x14ac:dyDescent="0.15">
      <c r="B88" s="12">
        <f>B87+4</f>
        <v>248</v>
      </c>
      <c r="C88" s="12">
        <v>0</v>
      </c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>
        <f>AV87+4</f>
        <v>232</v>
      </c>
      <c r="AW88" s="12">
        <v>0.67500000000000004</v>
      </c>
      <c r="AX88" s="12">
        <v>0.68200000000000005</v>
      </c>
      <c r="AY88" s="12">
        <v>0.76100000000000001</v>
      </c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</row>
    <row r="89" spans="2:99" x14ac:dyDescent="0.15">
      <c r="B89" s="12">
        <f>B88+4</f>
        <v>252</v>
      </c>
      <c r="C89" s="12">
        <v>0</v>
      </c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>
        <f>AV88+4</f>
        <v>236</v>
      </c>
      <c r="AW89" s="12">
        <v>0.67100000000000004</v>
      </c>
      <c r="AX89" s="12">
        <v>0.67800000000000005</v>
      </c>
      <c r="AY89" s="12">
        <v>0.75700000000000001</v>
      </c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</row>
    <row r="90" spans="2:99" x14ac:dyDescent="0.15">
      <c r="B90" s="12">
        <f>B89+4</f>
        <v>256</v>
      </c>
      <c r="C90" s="12">
        <v>0</v>
      </c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>
        <f>AV89+4</f>
        <v>240</v>
      </c>
      <c r="AW90" s="12">
        <v>0.66700000000000004</v>
      </c>
      <c r="AX90" s="12">
        <v>0.67400000000000004</v>
      </c>
      <c r="AY90" s="12">
        <v>0.752</v>
      </c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</row>
    <row r="91" spans="2:99" x14ac:dyDescent="0.15">
      <c r="B91" s="12">
        <f>B90+4</f>
        <v>260</v>
      </c>
      <c r="C91" s="12">
        <v>0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>
        <f>AV90+4</f>
        <v>244</v>
      </c>
      <c r="AW91" s="12">
        <v>0.66300000000000003</v>
      </c>
      <c r="AX91" s="12">
        <v>0.67</v>
      </c>
      <c r="AY91" s="12">
        <v>0.748</v>
      </c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</row>
    <row r="92" spans="2:99" x14ac:dyDescent="0.15">
      <c r="B92" s="12">
        <f>B91+4</f>
        <v>264</v>
      </c>
      <c r="C92" s="12">
        <v>0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>
        <f>AV91+4</f>
        <v>248</v>
      </c>
      <c r="AW92" s="12">
        <v>0.65900000000000003</v>
      </c>
      <c r="AX92" s="12">
        <v>0.66700000000000004</v>
      </c>
      <c r="AY92" s="12">
        <v>0.74399999999999999</v>
      </c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</row>
    <row r="93" spans="2:99" x14ac:dyDescent="0.15">
      <c r="B93" s="12">
        <f>B92+4</f>
        <v>268</v>
      </c>
      <c r="C93" s="12">
        <v>0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>
        <f>AV92+4</f>
        <v>252</v>
      </c>
      <c r="AW93" s="12">
        <v>0.65600000000000003</v>
      </c>
      <c r="AX93" s="12">
        <v>0.66300000000000003</v>
      </c>
      <c r="AY93" s="12">
        <v>0.74</v>
      </c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</row>
    <row r="94" spans="2:99" x14ac:dyDescent="0.15">
      <c r="B94" s="12">
        <f>B93+4</f>
        <v>272</v>
      </c>
      <c r="C94" s="12">
        <v>0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>
        <f>AV93+4</f>
        <v>256</v>
      </c>
      <c r="AW94" s="12">
        <v>0.65200000000000002</v>
      </c>
      <c r="AX94" s="12">
        <v>0.65900000000000003</v>
      </c>
      <c r="AY94" s="12">
        <v>0.73599999999999999</v>
      </c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</row>
    <row r="95" spans="2:99" x14ac:dyDescent="0.15">
      <c r="B95" s="12">
        <f>B94+4</f>
        <v>276</v>
      </c>
      <c r="C95" s="12">
        <v>0</v>
      </c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>
        <f>AV94+4</f>
        <v>260</v>
      </c>
      <c r="AW95" s="12">
        <v>0.64700000000000002</v>
      </c>
      <c r="AX95" s="12">
        <v>0.65500000000000003</v>
      </c>
      <c r="AY95" s="12">
        <v>0.73199999999999998</v>
      </c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</row>
    <row r="96" spans="2:99" x14ac:dyDescent="0.15">
      <c r="B96" s="12">
        <f>B95+4</f>
        <v>280</v>
      </c>
      <c r="C96" s="12">
        <v>0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>
        <f>AV95+4</f>
        <v>264</v>
      </c>
      <c r="AW96" s="12">
        <v>0.64400000000000002</v>
      </c>
      <c r="AX96" s="12">
        <v>0.65100000000000002</v>
      </c>
      <c r="AY96" s="12">
        <v>0.72799999999999998</v>
      </c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</row>
    <row r="97" spans="2:99" x14ac:dyDescent="0.15">
      <c r="B97" s="12">
        <f>B96+4</f>
        <v>284</v>
      </c>
      <c r="C97" s="12">
        <v>0</v>
      </c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>
        <f>AV96+4</f>
        <v>268</v>
      </c>
      <c r="AW97" s="12">
        <v>0.64</v>
      </c>
      <c r="AX97" s="12">
        <v>0.64800000000000002</v>
      </c>
      <c r="AY97" s="12">
        <v>0.72399999999999998</v>
      </c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</row>
    <row r="98" spans="2:99" x14ac:dyDescent="0.15">
      <c r="B98" s="12">
        <f>B97+4</f>
        <v>288</v>
      </c>
      <c r="C98" s="12">
        <v>0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>
        <f>AV97+4</f>
        <v>272</v>
      </c>
      <c r="AW98" s="12">
        <v>0.63600000000000001</v>
      </c>
      <c r="AX98" s="12">
        <v>0.64400000000000002</v>
      </c>
      <c r="AY98" s="12">
        <v>0.72</v>
      </c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</row>
    <row r="99" spans="2:99" x14ac:dyDescent="0.15">
      <c r="B99" s="12">
        <f>B98+4</f>
        <v>292</v>
      </c>
      <c r="C99" s="12">
        <v>0</v>
      </c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>
        <f>AV98+4</f>
        <v>276</v>
      </c>
      <c r="AW99" s="12">
        <v>0.63200000000000001</v>
      </c>
      <c r="AX99" s="12">
        <v>0.64</v>
      </c>
      <c r="AY99" s="12">
        <v>0.71599999999999997</v>
      </c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</row>
    <row r="100" spans="2:99" x14ac:dyDescent="0.15">
      <c r="B100" s="12">
        <f>B99+4</f>
        <v>296</v>
      </c>
      <c r="C100" s="12">
        <v>0</v>
      </c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>
        <f>AV99+4</f>
        <v>280</v>
      </c>
      <c r="AW100" s="12">
        <v>0.629</v>
      </c>
      <c r="AX100" s="12">
        <v>0.63600000000000001</v>
      </c>
      <c r="AY100" s="12">
        <v>0.71199999999999997</v>
      </c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</row>
    <row r="101" spans="2:99" x14ac:dyDescent="0.15">
      <c r="B101" s="12">
        <f>B100+4</f>
        <v>300</v>
      </c>
      <c r="C101" s="12">
        <v>0</v>
      </c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>
        <f>AV100+4</f>
        <v>284</v>
      </c>
      <c r="AW101" s="12">
        <v>0.625</v>
      </c>
      <c r="AX101" s="12">
        <v>0.63300000000000001</v>
      </c>
      <c r="AY101" s="12">
        <v>0.70799999999999996</v>
      </c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</row>
    <row r="102" spans="2:99" x14ac:dyDescent="0.15">
      <c r="B102" s="12">
        <f>B101+4</f>
        <v>304</v>
      </c>
      <c r="C102" s="12">
        <v>0</v>
      </c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>
        <f>AV101+4</f>
        <v>288</v>
      </c>
      <c r="AW102" s="12">
        <v>0.621</v>
      </c>
      <c r="AX102" s="12">
        <v>0.629</v>
      </c>
      <c r="AY102" s="12">
        <v>0.70399999999999996</v>
      </c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</row>
    <row r="103" spans="2:99" x14ac:dyDescent="0.15">
      <c r="B103" s="12">
        <f>B102+4</f>
        <v>308</v>
      </c>
      <c r="C103" s="12">
        <v>0</v>
      </c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>
        <f>AV102+4</f>
        <v>292</v>
      </c>
      <c r="AW103" s="12">
        <v>0.61799999999999999</v>
      </c>
      <c r="AX103" s="12">
        <v>0.625</v>
      </c>
      <c r="AY103" s="12">
        <v>0.7</v>
      </c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</row>
    <row r="104" spans="2:99" x14ac:dyDescent="0.15">
      <c r="B104" s="12">
        <f>B103+4</f>
        <v>312</v>
      </c>
      <c r="C104" s="12">
        <v>0</v>
      </c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>
        <f>AV103+4</f>
        <v>296</v>
      </c>
      <c r="AW104" s="12">
        <v>0.61399999999999999</v>
      </c>
      <c r="AX104" s="12">
        <v>0.622</v>
      </c>
      <c r="AY104" s="12">
        <v>0.69599999999999995</v>
      </c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</row>
    <row r="105" spans="2:99" x14ac:dyDescent="0.15">
      <c r="B105" s="12">
        <f>B104+4</f>
        <v>316</v>
      </c>
      <c r="C105" s="12">
        <v>0</v>
      </c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>
        <f>AV104+4</f>
        <v>300</v>
      </c>
      <c r="AW105" s="12">
        <v>0.61099999999999999</v>
      </c>
      <c r="AX105" s="12">
        <v>0.61899999999999999</v>
      </c>
      <c r="AY105" s="12">
        <v>0.69199999999999995</v>
      </c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</row>
    <row r="106" spans="2:99" x14ac:dyDescent="0.15">
      <c r="B106" s="12">
        <f>B105+4</f>
        <v>320</v>
      </c>
      <c r="C106" s="12">
        <v>0</v>
      </c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>
        <f>AV105+4</f>
        <v>304</v>
      </c>
      <c r="AW106" s="12">
        <v>0.60699999999999998</v>
      </c>
      <c r="AX106" s="12">
        <v>0.61499999999999999</v>
      </c>
      <c r="AY106" s="12">
        <v>0.68799999999999994</v>
      </c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</row>
    <row r="107" spans="2:99" x14ac:dyDescent="0.15">
      <c r="B107" s="12">
        <f>B106+4</f>
        <v>324</v>
      </c>
      <c r="C107" s="12">
        <v>0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>
        <f>AV106+4</f>
        <v>308</v>
      </c>
      <c r="AW107" s="12">
        <v>0.60299999999999998</v>
      </c>
      <c r="AX107" s="12">
        <v>0.61199999999999999</v>
      </c>
      <c r="AY107" s="12">
        <v>0.68400000000000005</v>
      </c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</row>
    <row r="108" spans="2:99" x14ac:dyDescent="0.15">
      <c r="B108" s="12">
        <f>B107+4</f>
        <v>328</v>
      </c>
      <c r="C108" s="12">
        <v>0</v>
      </c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>
        <f>AV107+4</f>
        <v>312</v>
      </c>
      <c r="AW108" s="12">
        <v>0.6</v>
      </c>
      <c r="AX108" s="12">
        <v>0.60799999999999998</v>
      </c>
      <c r="AY108" s="12">
        <v>0.68</v>
      </c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</row>
    <row r="109" spans="2:99" x14ac:dyDescent="0.15">
      <c r="B109" s="12">
        <f>B108+4</f>
        <v>332</v>
      </c>
      <c r="C109" s="12">
        <v>0</v>
      </c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>
        <f>AV108+4</f>
        <v>316</v>
      </c>
      <c r="AW109" s="12">
        <v>0.59599999999999997</v>
      </c>
      <c r="AX109" s="12">
        <v>0.60399999999999998</v>
      </c>
      <c r="AY109" s="12">
        <v>0.67600000000000005</v>
      </c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</row>
    <row r="110" spans="2:99" x14ac:dyDescent="0.15">
      <c r="B110" s="12">
        <f>B109+4</f>
        <v>336</v>
      </c>
      <c r="C110" s="12">
        <v>0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>
        <f>AV109+4</f>
        <v>320</v>
      </c>
      <c r="AW110" s="12">
        <v>0.59299999999999997</v>
      </c>
      <c r="AX110" s="12">
        <v>0.60099999999999998</v>
      </c>
      <c r="AY110" s="12">
        <v>0.67300000000000004</v>
      </c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</row>
    <row r="111" spans="2:99" x14ac:dyDescent="0.15">
      <c r="B111" s="12">
        <f>B110+4</f>
        <v>340</v>
      </c>
      <c r="C111" s="12">
        <v>0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>
        <f>AV110+4</f>
        <v>324</v>
      </c>
      <c r="AW111" s="12">
        <v>0.58899999999999997</v>
      </c>
      <c r="AX111" s="12">
        <v>0.59799999999999998</v>
      </c>
      <c r="AY111" s="12">
        <v>0.66900000000000004</v>
      </c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</row>
    <row r="112" spans="2:99" x14ac:dyDescent="0.15">
      <c r="B112" s="12">
        <f>B111+4</f>
        <v>344</v>
      </c>
      <c r="C112" s="12">
        <v>0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>
        <f>AV111+4</f>
        <v>328</v>
      </c>
      <c r="AW112" s="12">
        <v>0.58599999999999997</v>
      </c>
      <c r="AX112" s="12">
        <v>0.59399999999999997</v>
      </c>
      <c r="AY112" s="12">
        <v>0.66500000000000004</v>
      </c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</row>
    <row r="113" spans="1:99" x14ac:dyDescent="0.15">
      <c r="B113" s="12">
        <f>B112+4</f>
        <v>348</v>
      </c>
      <c r="C113" s="12">
        <v>0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>
        <f>AV112+4</f>
        <v>332</v>
      </c>
      <c r="AW113" s="12">
        <v>0.58299999999999996</v>
      </c>
      <c r="AX113" s="12">
        <v>0.59099999999999997</v>
      </c>
      <c r="AY113" s="12">
        <v>0.66100000000000003</v>
      </c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</row>
    <row r="114" spans="1:99" x14ac:dyDescent="0.15">
      <c r="B114" s="12">
        <f>B113+4</f>
        <v>352</v>
      </c>
      <c r="C114" s="12">
        <v>0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>
        <f>AV113+4</f>
        <v>336</v>
      </c>
      <c r="AW114" s="12">
        <v>0.57899999999999996</v>
      </c>
      <c r="AX114" s="12">
        <v>0.58699999999999997</v>
      </c>
      <c r="AY114" s="12">
        <v>0.65800000000000003</v>
      </c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</row>
    <row r="115" spans="1:99" x14ac:dyDescent="0.15">
      <c r="B115" s="12">
        <f>B114+4</f>
        <v>356</v>
      </c>
      <c r="C115" s="12">
        <v>0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>
        <f>AV114+4</f>
        <v>340</v>
      </c>
      <c r="AW115" s="12">
        <v>0.57599999999999996</v>
      </c>
      <c r="AX115" s="12">
        <v>0.58399999999999996</v>
      </c>
      <c r="AY115" s="12">
        <v>0.65400000000000003</v>
      </c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</row>
    <row r="116" spans="1:99" x14ac:dyDescent="0.15">
      <c r="B116" s="12">
        <f>B115+4</f>
        <v>360</v>
      </c>
      <c r="C116" s="12">
        <v>0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>
        <f>AV115+4</f>
        <v>344</v>
      </c>
      <c r="AW116" s="12">
        <v>0.57299999999999995</v>
      </c>
      <c r="AX116" s="12">
        <v>0.58099999999999996</v>
      </c>
      <c r="AY116" s="12">
        <v>0.65</v>
      </c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</row>
    <row r="117" spans="1:99" x14ac:dyDescent="0.15">
      <c r="AW117" s="17">
        <f>SLOPE(AW31:AW50,$AV$31:$AV$50)</f>
        <v>-1.1336466165413543E-3</v>
      </c>
      <c r="AX117" s="17">
        <f>SLOPE(AX31:AX50,$AV$31:$AV$50)</f>
        <v>-1.099248120300753E-3</v>
      </c>
      <c r="AY117" s="17">
        <f>SLOPE(AY31:AY50,$AV$31:$AV$50)</f>
        <v>-1.0812030075187965E-3</v>
      </c>
    </row>
    <row r="118" spans="1:99" ht="14" x14ac:dyDescent="0.15">
      <c r="A118" s="26" t="s">
        <v>21</v>
      </c>
      <c r="B118" s="25"/>
      <c r="AW118" s="17">
        <f>AW117*-1</f>
        <v>1.1336466165413543E-3</v>
      </c>
      <c r="AX118" s="17">
        <f>AX117*-1</f>
        <v>1.099248120300753E-3</v>
      </c>
      <c r="AY118" s="17">
        <f>AY117*-1</f>
        <v>1.0812030075187965E-3</v>
      </c>
    </row>
    <row r="120" spans="1:99" x14ac:dyDescent="0.15">
      <c r="B120" s="24"/>
      <c r="C120" s="23">
        <v>1</v>
      </c>
      <c r="D120" s="23">
        <v>2</v>
      </c>
      <c r="E120" s="23">
        <v>3</v>
      </c>
      <c r="F120" s="23">
        <v>4</v>
      </c>
      <c r="G120" s="23">
        <v>5</v>
      </c>
      <c r="H120" s="23">
        <v>6</v>
      </c>
      <c r="I120" s="23">
        <v>7</v>
      </c>
      <c r="J120" s="23">
        <v>8</v>
      </c>
      <c r="K120" s="23">
        <v>9</v>
      </c>
      <c r="L120" s="23">
        <v>10</v>
      </c>
      <c r="M120" s="23">
        <v>11</v>
      </c>
      <c r="N120" s="23">
        <v>12</v>
      </c>
    </row>
    <row r="121" spans="1:99" ht="14" x14ac:dyDescent="0.15">
      <c r="B121" s="32" t="s">
        <v>20</v>
      </c>
      <c r="C121" s="20" t="s">
        <v>11</v>
      </c>
      <c r="D121" s="20" t="s">
        <v>11</v>
      </c>
      <c r="E121" s="20" t="s">
        <v>11</v>
      </c>
      <c r="F121" s="20" t="s">
        <v>11</v>
      </c>
      <c r="G121" s="20" t="s">
        <v>11</v>
      </c>
      <c r="H121" s="20" t="s">
        <v>11</v>
      </c>
      <c r="I121" s="20" t="s">
        <v>11</v>
      </c>
      <c r="J121" s="20" t="s">
        <v>11</v>
      </c>
      <c r="K121" s="20" t="s">
        <v>11</v>
      </c>
      <c r="L121" s="20" t="s">
        <v>11</v>
      </c>
      <c r="M121" s="20" t="s">
        <v>11</v>
      </c>
      <c r="N121" s="20" t="s">
        <v>11</v>
      </c>
      <c r="O121" s="8" t="s">
        <v>14</v>
      </c>
    </row>
    <row r="122" spans="1:99" ht="24" x14ac:dyDescent="0.15">
      <c r="B122" s="33"/>
      <c r="C122" s="19" t="s">
        <v>11</v>
      </c>
      <c r="D122" s="19" t="s">
        <v>11</v>
      </c>
      <c r="E122" s="19" t="s">
        <v>11</v>
      </c>
      <c r="F122" s="19" t="s">
        <v>11</v>
      </c>
      <c r="G122" s="19" t="s">
        <v>11</v>
      </c>
      <c r="H122" s="19" t="s">
        <v>11</v>
      </c>
      <c r="I122" s="19" t="s">
        <v>11</v>
      </c>
      <c r="J122" s="19" t="s">
        <v>11</v>
      </c>
      <c r="K122" s="19" t="s">
        <v>11</v>
      </c>
      <c r="L122" s="19" t="s">
        <v>11</v>
      </c>
      <c r="M122" s="19" t="s">
        <v>11</v>
      </c>
      <c r="N122" s="19" t="s">
        <v>11</v>
      </c>
      <c r="O122" s="8" t="s">
        <v>13</v>
      </c>
    </row>
    <row r="123" spans="1:99" ht="24" x14ac:dyDescent="0.15">
      <c r="B123" s="33"/>
      <c r="C123" s="19" t="s">
        <v>11</v>
      </c>
      <c r="D123" s="19" t="s">
        <v>11</v>
      </c>
      <c r="E123" s="19" t="s">
        <v>11</v>
      </c>
      <c r="F123" s="19" t="s">
        <v>11</v>
      </c>
      <c r="G123" s="19" t="s">
        <v>11</v>
      </c>
      <c r="H123" s="19" t="s">
        <v>11</v>
      </c>
      <c r="I123" s="19" t="s">
        <v>11</v>
      </c>
      <c r="J123" s="19" t="s">
        <v>11</v>
      </c>
      <c r="K123" s="19" t="s">
        <v>11</v>
      </c>
      <c r="L123" s="19" t="s">
        <v>11</v>
      </c>
      <c r="M123" s="19" t="s">
        <v>11</v>
      </c>
      <c r="N123" s="19" t="s">
        <v>11</v>
      </c>
      <c r="O123" s="8" t="s">
        <v>12</v>
      </c>
    </row>
    <row r="124" spans="1:99" ht="14" x14ac:dyDescent="0.15">
      <c r="B124" s="34"/>
      <c r="C124" s="18" t="s">
        <v>11</v>
      </c>
      <c r="D124" s="18" t="s">
        <v>11</v>
      </c>
      <c r="E124" s="18" t="s">
        <v>11</v>
      </c>
      <c r="F124" s="18" t="s">
        <v>11</v>
      </c>
      <c r="G124" s="18" t="s">
        <v>11</v>
      </c>
      <c r="H124" s="18" t="s">
        <v>11</v>
      </c>
      <c r="I124" s="18" t="s">
        <v>11</v>
      </c>
      <c r="J124" s="18" t="s">
        <v>11</v>
      </c>
      <c r="K124" s="18" t="s">
        <v>11</v>
      </c>
      <c r="L124" s="18" t="s">
        <v>11</v>
      </c>
      <c r="M124" s="18" t="s">
        <v>11</v>
      </c>
      <c r="N124" s="18" t="s">
        <v>11</v>
      </c>
      <c r="O124" s="8" t="s">
        <v>10</v>
      </c>
    </row>
    <row r="125" spans="1:99" ht="14" x14ac:dyDescent="0.15">
      <c r="B125" s="32" t="s">
        <v>19</v>
      </c>
      <c r="C125" s="20" t="s">
        <v>11</v>
      </c>
      <c r="D125" s="20" t="s">
        <v>11</v>
      </c>
      <c r="E125" s="20" t="s">
        <v>11</v>
      </c>
      <c r="F125" s="20" t="s">
        <v>11</v>
      </c>
      <c r="G125" s="20" t="s">
        <v>11</v>
      </c>
      <c r="H125" s="20" t="s">
        <v>11</v>
      </c>
      <c r="I125" s="20" t="s">
        <v>11</v>
      </c>
      <c r="J125" s="20" t="s">
        <v>11</v>
      </c>
      <c r="K125" s="20" t="s">
        <v>11</v>
      </c>
      <c r="L125" s="20" t="s">
        <v>11</v>
      </c>
      <c r="M125" s="20" t="s">
        <v>11</v>
      </c>
      <c r="N125" s="20" t="s">
        <v>11</v>
      </c>
      <c r="O125" s="8" t="s">
        <v>14</v>
      </c>
    </row>
    <row r="126" spans="1:99" ht="24" x14ac:dyDescent="0.15">
      <c r="B126" s="33"/>
      <c r="C126" s="19" t="s">
        <v>11</v>
      </c>
      <c r="D126" s="19" t="s">
        <v>11</v>
      </c>
      <c r="E126" s="19" t="s">
        <v>11</v>
      </c>
      <c r="F126" s="19" t="s">
        <v>11</v>
      </c>
      <c r="G126" s="19" t="s">
        <v>11</v>
      </c>
      <c r="H126" s="19" t="s">
        <v>11</v>
      </c>
      <c r="I126" s="19" t="s">
        <v>11</v>
      </c>
      <c r="J126" s="19" t="s">
        <v>11</v>
      </c>
      <c r="K126" s="19" t="s">
        <v>11</v>
      </c>
      <c r="L126" s="19" t="s">
        <v>11</v>
      </c>
      <c r="M126" s="19" t="s">
        <v>11</v>
      </c>
      <c r="N126" s="19" t="s">
        <v>11</v>
      </c>
      <c r="O126" s="8" t="s">
        <v>13</v>
      </c>
    </row>
    <row r="127" spans="1:99" ht="24" x14ac:dyDescent="0.15">
      <c r="B127" s="33"/>
      <c r="C127" s="19" t="s">
        <v>11</v>
      </c>
      <c r="D127" s="19" t="s">
        <v>11</v>
      </c>
      <c r="E127" s="19" t="s">
        <v>11</v>
      </c>
      <c r="F127" s="19" t="s">
        <v>11</v>
      </c>
      <c r="G127" s="19" t="s">
        <v>11</v>
      </c>
      <c r="H127" s="19" t="s">
        <v>11</v>
      </c>
      <c r="I127" s="19" t="s">
        <v>11</v>
      </c>
      <c r="J127" s="19" t="s">
        <v>11</v>
      </c>
      <c r="K127" s="19" t="s">
        <v>11</v>
      </c>
      <c r="L127" s="19" t="s">
        <v>11</v>
      </c>
      <c r="M127" s="19" t="s">
        <v>11</v>
      </c>
      <c r="N127" s="19" t="s">
        <v>11</v>
      </c>
      <c r="O127" s="8" t="s">
        <v>12</v>
      </c>
    </row>
    <row r="128" spans="1:99" ht="14" x14ac:dyDescent="0.15">
      <c r="B128" s="34"/>
      <c r="C128" s="18" t="s">
        <v>11</v>
      </c>
      <c r="D128" s="18" t="s">
        <v>11</v>
      </c>
      <c r="E128" s="18" t="s">
        <v>11</v>
      </c>
      <c r="F128" s="18" t="s">
        <v>11</v>
      </c>
      <c r="G128" s="18" t="s">
        <v>11</v>
      </c>
      <c r="H128" s="18" t="s">
        <v>11</v>
      </c>
      <c r="I128" s="18" t="s">
        <v>11</v>
      </c>
      <c r="J128" s="18" t="s">
        <v>11</v>
      </c>
      <c r="K128" s="18" t="s">
        <v>11</v>
      </c>
      <c r="L128" s="18" t="s">
        <v>11</v>
      </c>
      <c r="M128" s="18" t="s">
        <v>11</v>
      </c>
      <c r="N128" s="18" t="s">
        <v>11</v>
      </c>
      <c r="O128" s="8" t="s">
        <v>10</v>
      </c>
    </row>
    <row r="129" spans="2:15" ht="14" x14ac:dyDescent="0.15">
      <c r="B129" s="32" t="s">
        <v>18</v>
      </c>
      <c r="C129" s="20" t="s">
        <v>11</v>
      </c>
      <c r="D129" s="20" t="s">
        <v>11</v>
      </c>
      <c r="E129" s="20" t="s">
        <v>11</v>
      </c>
      <c r="F129" s="20" t="s">
        <v>11</v>
      </c>
      <c r="G129" s="20" t="s">
        <v>11</v>
      </c>
      <c r="H129" s="20" t="s">
        <v>11</v>
      </c>
      <c r="I129" s="20" t="s">
        <v>11</v>
      </c>
      <c r="J129" s="20" t="s">
        <v>11</v>
      </c>
      <c r="K129" s="20" t="s">
        <v>11</v>
      </c>
      <c r="L129" s="20" t="s">
        <v>11</v>
      </c>
      <c r="M129" s="20" t="s">
        <v>11</v>
      </c>
      <c r="N129" s="20" t="s">
        <v>11</v>
      </c>
      <c r="O129" s="8" t="s">
        <v>14</v>
      </c>
    </row>
    <row r="130" spans="2:15" ht="24" x14ac:dyDescent="0.15">
      <c r="B130" s="33"/>
      <c r="C130" s="19" t="s">
        <v>11</v>
      </c>
      <c r="D130" s="19" t="s">
        <v>11</v>
      </c>
      <c r="E130" s="19" t="s">
        <v>11</v>
      </c>
      <c r="F130" s="19" t="s">
        <v>11</v>
      </c>
      <c r="G130" s="19" t="s">
        <v>11</v>
      </c>
      <c r="H130" s="19" t="s">
        <v>11</v>
      </c>
      <c r="I130" s="19" t="s">
        <v>11</v>
      </c>
      <c r="J130" s="19" t="s">
        <v>11</v>
      </c>
      <c r="K130" s="19" t="s">
        <v>11</v>
      </c>
      <c r="L130" s="19" t="s">
        <v>11</v>
      </c>
      <c r="M130" s="19" t="s">
        <v>11</v>
      </c>
      <c r="N130" s="19" t="s">
        <v>11</v>
      </c>
      <c r="O130" s="8" t="s">
        <v>13</v>
      </c>
    </row>
    <row r="131" spans="2:15" ht="24" x14ac:dyDescent="0.15">
      <c r="B131" s="33"/>
      <c r="C131" s="19" t="s">
        <v>11</v>
      </c>
      <c r="D131" s="19" t="s">
        <v>11</v>
      </c>
      <c r="E131" s="19" t="s">
        <v>11</v>
      </c>
      <c r="F131" s="19" t="s">
        <v>11</v>
      </c>
      <c r="G131" s="19" t="s">
        <v>11</v>
      </c>
      <c r="H131" s="19" t="s">
        <v>11</v>
      </c>
      <c r="I131" s="19" t="s">
        <v>11</v>
      </c>
      <c r="J131" s="19" t="s">
        <v>11</v>
      </c>
      <c r="K131" s="19" t="s">
        <v>11</v>
      </c>
      <c r="L131" s="19" t="s">
        <v>11</v>
      </c>
      <c r="M131" s="19" t="s">
        <v>11</v>
      </c>
      <c r="N131" s="19" t="s">
        <v>11</v>
      </c>
      <c r="O131" s="8" t="s">
        <v>12</v>
      </c>
    </row>
    <row r="132" spans="2:15" ht="14" x14ac:dyDescent="0.15">
      <c r="B132" s="34"/>
      <c r="C132" s="18" t="s">
        <v>11</v>
      </c>
      <c r="D132" s="18" t="s">
        <v>11</v>
      </c>
      <c r="E132" s="18" t="s">
        <v>11</v>
      </c>
      <c r="F132" s="18" t="s">
        <v>11</v>
      </c>
      <c r="G132" s="18" t="s">
        <v>11</v>
      </c>
      <c r="H132" s="18" t="s">
        <v>11</v>
      </c>
      <c r="I132" s="18" t="s">
        <v>11</v>
      </c>
      <c r="J132" s="18" t="s">
        <v>11</v>
      </c>
      <c r="K132" s="18" t="s">
        <v>11</v>
      </c>
      <c r="L132" s="18" t="s">
        <v>11</v>
      </c>
      <c r="M132" s="18" t="s">
        <v>11</v>
      </c>
      <c r="N132" s="18" t="s">
        <v>11</v>
      </c>
      <c r="O132" s="8" t="s">
        <v>10</v>
      </c>
    </row>
    <row r="133" spans="2:15" ht="14" x14ac:dyDescent="0.15">
      <c r="B133" s="32" t="s">
        <v>17</v>
      </c>
      <c r="C133" s="20" t="s">
        <v>11</v>
      </c>
      <c r="D133" s="20" t="s">
        <v>11</v>
      </c>
      <c r="E133" s="20" t="s">
        <v>11</v>
      </c>
      <c r="F133" s="20" t="s">
        <v>11</v>
      </c>
      <c r="G133" s="20" t="s">
        <v>11</v>
      </c>
      <c r="H133" s="20" t="s">
        <v>11</v>
      </c>
      <c r="I133" s="20" t="s">
        <v>11</v>
      </c>
      <c r="J133" s="20" t="s">
        <v>11</v>
      </c>
      <c r="K133" s="20" t="s">
        <v>11</v>
      </c>
      <c r="L133" s="20">
        <v>-75</v>
      </c>
      <c r="M133" s="20">
        <v>-68.55</v>
      </c>
      <c r="N133" s="20">
        <v>-69.75</v>
      </c>
      <c r="O133" s="8" t="s">
        <v>14</v>
      </c>
    </row>
    <row r="134" spans="2:15" ht="24" x14ac:dyDescent="0.15">
      <c r="B134" s="33"/>
      <c r="C134" s="19" t="s">
        <v>11</v>
      </c>
      <c r="D134" s="19" t="s">
        <v>11</v>
      </c>
      <c r="E134" s="19" t="s">
        <v>11</v>
      </c>
      <c r="F134" s="19" t="s">
        <v>11</v>
      </c>
      <c r="G134" s="19" t="s">
        <v>11</v>
      </c>
      <c r="H134" s="19" t="s">
        <v>11</v>
      </c>
      <c r="I134" s="19" t="s">
        <v>11</v>
      </c>
      <c r="J134" s="19" t="s">
        <v>11</v>
      </c>
      <c r="K134" s="19" t="s">
        <v>11</v>
      </c>
      <c r="L134" s="19">
        <v>1</v>
      </c>
      <c r="M134" s="19">
        <v>1</v>
      </c>
      <c r="N134" s="19">
        <v>0.999</v>
      </c>
      <c r="O134" s="8" t="s">
        <v>13</v>
      </c>
    </row>
    <row r="135" spans="2:15" ht="24" x14ac:dyDescent="0.15">
      <c r="B135" s="33"/>
      <c r="C135" s="19" t="s">
        <v>11</v>
      </c>
      <c r="D135" s="19" t="s">
        <v>11</v>
      </c>
      <c r="E135" s="19" t="s">
        <v>11</v>
      </c>
      <c r="F135" s="19" t="s">
        <v>11</v>
      </c>
      <c r="G135" s="19" t="s">
        <v>11</v>
      </c>
      <c r="H135" s="19" t="s">
        <v>11</v>
      </c>
      <c r="I135" s="19" t="s">
        <v>11</v>
      </c>
      <c r="J135" s="19" t="s">
        <v>11</v>
      </c>
      <c r="K135" s="19" t="s">
        <v>11</v>
      </c>
      <c r="L135" s="22">
        <v>9.2592592592592588E-5</v>
      </c>
      <c r="M135" s="22">
        <v>9.2592592592592585E-4</v>
      </c>
      <c r="N135" s="22">
        <v>1.8518518518518518E-4</v>
      </c>
      <c r="O135" s="8" t="s">
        <v>12</v>
      </c>
    </row>
    <row r="136" spans="2:15" ht="14" x14ac:dyDescent="0.15">
      <c r="B136" s="34"/>
      <c r="C136" s="18" t="s">
        <v>11</v>
      </c>
      <c r="D136" s="18" t="s">
        <v>11</v>
      </c>
      <c r="E136" s="18" t="s">
        <v>11</v>
      </c>
      <c r="F136" s="18" t="s">
        <v>11</v>
      </c>
      <c r="G136" s="18" t="s">
        <v>11</v>
      </c>
      <c r="H136" s="18" t="s">
        <v>11</v>
      </c>
      <c r="I136" s="18" t="s">
        <v>11</v>
      </c>
      <c r="J136" s="18" t="s">
        <v>11</v>
      </c>
      <c r="K136" s="18" t="s">
        <v>11</v>
      </c>
      <c r="L136" s="18" t="s">
        <v>11</v>
      </c>
      <c r="M136" s="21">
        <v>5.7870370370370366E-5</v>
      </c>
      <c r="N136" s="21">
        <v>4.6296296296296294E-5</v>
      </c>
      <c r="O136" s="8" t="s">
        <v>10</v>
      </c>
    </row>
    <row r="137" spans="2:15" ht="14" x14ac:dyDescent="0.15">
      <c r="B137" s="32" t="s">
        <v>16</v>
      </c>
      <c r="C137" s="20" t="s">
        <v>11</v>
      </c>
      <c r="D137" s="20" t="s">
        <v>11</v>
      </c>
      <c r="E137" s="20" t="s">
        <v>11</v>
      </c>
      <c r="F137" s="20" t="s">
        <v>11</v>
      </c>
      <c r="G137" s="20" t="s">
        <v>11</v>
      </c>
      <c r="H137" s="20" t="s">
        <v>11</v>
      </c>
      <c r="I137" s="20" t="s">
        <v>11</v>
      </c>
      <c r="J137" s="20" t="s">
        <v>11</v>
      </c>
      <c r="K137" s="20" t="s">
        <v>11</v>
      </c>
      <c r="L137" s="20" t="s">
        <v>11</v>
      </c>
      <c r="M137" s="20" t="s">
        <v>11</v>
      </c>
      <c r="N137" s="20" t="s">
        <v>11</v>
      </c>
      <c r="O137" s="8" t="s">
        <v>14</v>
      </c>
    </row>
    <row r="138" spans="2:15" ht="24" x14ac:dyDescent="0.15">
      <c r="B138" s="33"/>
      <c r="C138" s="19" t="s">
        <v>11</v>
      </c>
      <c r="D138" s="19" t="s">
        <v>11</v>
      </c>
      <c r="E138" s="19" t="s">
        <v>11</v>
      </c>
      <c r="F138" s="19" t="s">
        <v>11</v>
      </c>
      <c r="G138" s="19" t="s">
        <v>11</v>
      </c>
      <c r="H138" s="19" t="s">
        <v>11</v>
      </c>
      <c r="I138" s="19" t="s">
        <v>11</v>
      </c>
      <c r="J138" s="19" t="s">
        <v>11</v>
      </c>
      <c r="K138" s="19" t="s">
        <v>11</v>
      </c>
      <c r="L138" s="19" t="s">
        <v>11</v>
      </c>
      <c r="M138" s="19" t="s">
        <v>11</v>
      </c>
      <c r="N138" s="19" t="s">
        <v>11</v>
      </c>
      <c r="O138" s="8" t="s">
        <v>13</v>
      </c>
    </row>
    <row r="139" spans="2:15" ht="24" x14ac:dyDescent="0.15">
      <c r="B139" s="33"/>
      <c r="C139" s="19" t="s">
        <v>11</v>
      </c>
      <c r="D139" s="19" t="s">
        <v>11</v>
      </c>
      <c r="E139" s="19" t="s">
        <v>11</v>
      </c>
      <c r="F139" s="19" t="s">
        <v>11</v>
      </c>
      <c r="G139" s="19" t="s">
        <v>11</v>
      </c>
      <c r="H139" s="19" t="s">
        <v>11</v>
      </c>
      <c r="I139" s="19" t="s">
        <v>11</v>
      </c>
      <c r="J139" s="19" t="s">
        <v>11</v>
      </c>
      <c r="K139" s="19" t="s">
        <v>11</v>
      </c>
      <c r="L139" s="19" t="s">
        <v>11</v>
      </c>
      <c r="M139" s="19" t="s">
        <v>11</v>
      </c>
      <c r="N139" s="19" t="s">
        <v>11</v>
      </c>
      <c r="O139" s="8" t="s">
        <v>12</v>
      </c>
    </row>
    <row r="140" spans="2:15" ht="14" x14ac:dyDescent="0.15">
      <c r="B140" s="34"/>
      <c r="C140" s="18" t="s">
        <v>11</v>
      </c>
      <c r="D140" s="18" t="s">
        <v>11</v>
      </c>
      <c r="E140" s="18" t="s">
        <v>11</v>
      </c>
      <c r="F140" s="18" t="s">
        <v>11</v>
      </c>
      <c r="G140" s="18" t="s">
        <v>11</v>
      </c>
      <c r="H140" s="18" t="s">
        <v>11</v>
      </c>
      <c r="I140" s="18" t="s">
        <v>11</v>
      </c>
      <c r="J140" s="18" t="s">
        <v>11</v>
      </c>
      <c r="K140" s="18" t="s">
        <v>11</v>
      </c>
      <c r="L140" s="18" t="s">
        <v>11</v>
      </c>
      <c r="M140" s="18" t="s">
        <v>11</v>
      </c>
      <c r="N140" s="18" t="s">
        <v>11</v>
      </c>
      <c r="O140" s="8" t="s">
        <v>10</v>
      </c>
    </row>
    <row r="141" spans="2:15" ht="14" x14ac:dyDescent="0.15">
      <c r="B141" s="32" t="s">
        <v>15</v>
      </c>
      <c r="C141" s="20" t="s">
        <v>11</v>
      </c>
      <c r="D141" s="20" t="s">
        <v>11</v>
      </c>
      <c r="E141" s="20" t="s">
        <v>11</v>
      </c>
      <c r="F141" s="20" t="s">
        <v>11</v>
      </c>
      <c r="G141" s="20" t="s">
        <v>11</v>
      </c>
      <c r="H141" s="20" t="s">
        <v>11</v>
      </c>
      <c r="I141" s="20" t="s">
        <v>11</v>
      </c>
      <c r="J141" s="20" t="s">
        <v>11</v>
      </c>
      <c r="K141" s="20" t="s">
        <v>11</v>
      </c>
      <c r="L141" s="20" t="s">
        <v>11</v>
      </c>
      <c r="M141" s="20" t="s">
        <v>11</v>
      </c>
      <c r="N141" s="20" t="s">
        <v>11</v>
      </c>
      <c r="O141" s="8" t="s">
        <v>14</v>
      </c>
    </row>
    <row r="142" spans="2:15" ht="24" x14ac:dyDescent="0.15">
      <c r="B142" s="33"/>
      <c r="C142" s="19" t="s">
        <v>11</v>
      </c>
      <c r="D142" s="19" t="s">
        <v>11</v>
      </c>
      <c r="E142" s="19" t="s">
        <v>11</v>
      </c>
      <c r="F142" s="19" t="s">
        <v>11</v>
      </c>
      <c r="G142" s="19" t="s">
        <v>11</v>
      </c>
      <c r="H142" s="19" t="s">
        <v>11</v>
      </c>
      <c r="I142" s="19" t="s">
        <v>11</v>
      </c>
      <c r="J142" s="19" t="s">
        <v>11</v>
      </c>
      <c r="K142" s="19" t="s">
        <v>11</v>
      </c>
      <c r="L142" s="19" t="s">
        <v>11</v>
      </c>
      <c r="M142" s="19" t="s">
        <v>11</v>
      </c>
      <c r="N142" s="19" t="s">
        <v>11</v>
      </c>
      <c r="O142" s="8" t="s">
        <v>13</v>
      </c>
    </row>
    <row r="143" spans="2:15" ht="24" x14ac:dyDescent="0.15">
      <c r="B143" s="33"/>
      <c r="C143" s="19" t="s">
        <v>11</v>
      </c>
      <c r="D143" s="19" t="s">
        <v>11</v>
      </c>
      <c r="E143" s="19" t="s">
        <v>11</v>
      </c>
      <c r="F143" s="19" t="s">
        <v>11</v>
      </c>
      <c r="G143" s="19" t="s">
        <v>11</v>
      </c>
      <c r="H143" s="19" t="s">
        <v>11</v>
      </c>
      <c r="I143" s="19" t="s">
        <v>11</v>
      </c>
      <c r="J143" s="19" t="s">
        <v>11</v>
      </c>
      <c r="K143" s="19" t="s">
        <v>11</v>
      </c>
      <c r="L143" s="19" t="s">
        <v>11</v>
      </c>
      <c r="M143" s="19" t="s">
        <v>11</v>
      </c>
      <c r="N143" s="19" t="s">
        <v>11</v>
      </c>
      <c r="O143" s="8" t="s">
        <v>12</v>
      </c>
    </row>
    <row r="144" spans="2:15" ht="14" x14ac:dyDescent="0.15">
      <c r="B144" s="34"/>
      <c r="C144" s="18" t="s">
        <v>11</v>
      </c>
      <c r="D144" s="18" t="s">
        <v>11</v>
      </c>
      <c r="E144" s="18" t="s">
        <v>11</v>
      </c>
      <c r="F144" s="18" t="s">
        <v>11</v>
      </c>
      <c r="G144" s="18" t="s">
        <v>11</v>
      </c>
      <c r="H144" s="18" t="s">
        <v>11</v>
      </c>
      <c r="I144" s="18" t="s">
        <v>11</v>
      </c>
      <c r="J144" s="18" t="s">
        <v>11</v>
      </c>
      <c r="K144" s="18" t="s">
        <v>11</v>
      </c>
      <c r="L144" s="18" t="s">
        <v>11</v>
      </c>
      <c r="M144" s="18" t="s">
        <v>11</v>
      </c>
      <c r="N144" s="18" t="s">
        <v>11</v>
      </c>
      <c r="O144" s="8" t="s">
        <v>10</v>
      </c>
    </row>
    <row r="145" spans="2:15" ht="14" x14ac:dyDescent="0.15">
      <c r="B145" s="32" t="s">
        <v>0</v>
      </c>
      <c r="C145" s="20" t="s">
        <v>11</v>
      </c>
      <c r="D145" s="20" t="s">
        <v>11</v>
      </c>
      <c r="E145" s="20" t="s">
        <v>11</v>
      </c>
      <c r="F145" s="20" t="s">
        <v>11</v>
      </c>
      <c r="G145" s="20" t="s">
        <v>11</v>
      </c>
      <c r="H145" s="20" t="s">
        <v>11</v>
      </c>
      <c r="I145" s="20" t="s">
        <v>11</v>
      </c>
      <c r="J145" s="20" t="s">
        <v>11</v>
      </c>
      <c r="K145" s="20" t="s">
        <v>11</v>
      </c>
      <c r="L145" s="20" t="s">
        <v>11</v>
      </c>
      <c r="M145" s="20" t="s">
        <v>11</v>
      </c>
      <c r="N145" s="20" t="s">
        <v>11</v>
      </c>
      <c r="O145" s="8" t="s">
        <v>14</v>
      </c>
    </row>
    <row r="146" spans="2:15" ht="24" x14ac:dyDescent="0.15">
      <c r="B146" s="33"/>
      <c r="C146" s="19" t="s">
        <v>11</v>
      </c>
      <c r="D146" s="19" t="s">
        <v>11</v>
      </c>
      <c r="E146" s="19" t="s">
        <v>11</v>
      </c>
      <c r="F146" s="19" t="s">
        <v>11</v>
      </c>
      <c r="G146" s="19" t="s">
        <v>11</v>
      </c>
      <c r="H146" s="19" t="s">
        <v>11</v>
      </c>
      <c r="I146" s="19" t="s">
        <v>11</v>
      </c>
      <c r="J146" s="19" t="s">
        <v>11</v>
      </c>
      <c r="K146" s="19" t="s">
        <v>11</v>
      </c>
      <c r="L146" s="19" t="s">
        <v>11</v>
      </c>
      <c r="M146" s="19" t="s">
        <v>11</v>
      </c>
      <c r="N146" s="19" t="s">
        <v>11</v>
      </c>
      <c r="O146" s="8" t="s">
        <v>13</v>
      </c>
    </row>
    <row r="147" spans="2:15" ht="24" x14ac:dyDescent="0.15">
      <c r="B147" s="33"/>
      <c r="C147" s="19" t="s">
        <v>11</v>
      </c>
      <c r="D147" s="19" t="s">
        <v>11</v>
      </c>
      <c r="E147" s="19" t="s">
        <v>11</v>
      </c>
      <c r="F147" s="19" t="s">
        <v>11</v>
      </c>
      <c r="G147" s="19" t="s">
        <v>11</v>
      </c>
      <c r="H147" s="19" t="s">
        <v>11</v>
      </c>
      <c r="I147" s="19" t="s">
        <v>11</v>
      </c>
      <c r="J147" s="19" t="s">
        <v>11</v>
      </c>
      <c r="K147" s="19" t="s">
        <v>11</v>
      </c>
      <c r="L147" s="19" t="s">
        <v>11</v>
      </c>
      <c r="M147" s="19" t="s">
        <v>11</v>
      </c>
      <c r="N147" s="19" t="s">
        <v>11</v>
      </c>
      <c r="O147" s="8" t="s">
        <v>12</v>
      </c>
    </row>
    <row r="148" spans="2:15" ht="14" x14ac:dyDescent="0.15">
      <c r="B148" s="34"/>
      <c r="C148" s="18" t="s">
        <v>11</v>
      </c>
      <c r="D148" s="18" t="s">
        <v>11</v>
      </c>
      <c r="E148" s="18" t="s">
        <v>11</v>
      </c>
      <c r="F148" s="18" t="s">
        <v>11</v>
      </c>
      <c r="G148" s="18" t="s">
        <v>11</v>
      </c>
      <c r="H148" s="18" t="s">
        <v>11</v>
      </c>
      <c r="I148" s="18" t="s">
        <v>11</v>
      </c>
      <c r="J148" s="18" t="s">
        <v>11</v>
      </c>
      <c r="K148" s="18" t="s">
        <v>11</v>
      </c>
      <c r="L148" s="18" t="s">
        <v>11</v>
      </c>
      <c r="M148" s="18" t="s">
        <v>11</v>
      </c>
      <c r="N148" s="18" t="s">
        <v>11</v>
      </c>
      <c r="O148" s="8" t="s">
        <v>10</v>
      </c>
    </row>
    <row r="149" spans="2:15" ht="14" x14ac:dyDescent="0.15">
      <c r="B149" s="32" t="s">
        <v>1</v>
      </c>
      <c r="C149" s="20" t="s">
        <v>11</v>
      </c>
      <c r="D149" s="20" t="s">
        <v>11</v>
      </c>
      <c r="E149" s="20" t="s">
        <v>11</v>
      </c>
      <c r="F149" s="20" t="s">
        <v>11</v>
      </c>
      <c r="G149" s="20" t="s">
        <v>11</v>
      </c>
      <c r="H149" s="20" t="s">
        <v>11</v>
      </c>
      <c r="I149" s="20" t="s">
        <v>11</v>
      </c>
      <c r="J149" s="20" t="s">
        <v>11</v>
      </c>
      <c r="K149" s="20" t="s">
        <v>11</v>
      </c>
      <c r="L149" s="20" t="s">
        <v>11</v>
      </c>
      <c r="M149" s="20" t="s">
        <v>11</v>
      </c>
      <c r="N149" s="20" t="s">
        <v>11</v>
      </c>
      <c r="O149" s="8" t="s">
        <v>14</v>
      </c>
    </row>
    <row r="150" spans="2:15" ht="24" x14ac:dyDescent="0.15">
      <c r="B150" s="33"/>
      <c r="C150" s="19" t="s">
        <v>11</v>
      </c>
      <c r="D150" s="19" t="s">
        <v>11</v>
      </c>
      <c r="E150" s="19" t="s">
        <v>11</v>
      </c>
      <c r="F150" s="19" t="s">
        <v>11</v>
      </c>
      <c r="G150" s="19" t="s">
        <v>11</v>
      </c>
      <c r="H150" s="19" t="s">
        <v>11</v>
      </c>
      <c r="I150" s="19" t="s">
        <v>11</v>
      </c>
      <c r="J150" s="19" t="s">
        <v>11</v>
      </c>
      <c r="K150" s="19" t="s">
        <v>11</v>
      </c>
      <c r="L150" s="19" t="s">
        <v>11</v>
      </c>
      <c r="M150" s="19" t="s">
        <v>11</v>
      </c>
      <c r="N150" s="19" t="s">
        <v>11</v>
      </c>
      <c r="O150" s="8" t="s">
        <v>13</v>
      </c>
    </row>
    <row r="151" spans="2:15" ht="24" x14ac:dyDescent="0.15">
      <c r="B151" s="33"/>
      <c r="C151" s="19" t="s">
        <v>11</v>
      </c>
      <c r="D151" s="19" t="s">
        <v>11</v>
      </c>
      <c r="E151" s="19" t="s">
        <v>11</v>
      </c>
      <c r="F151" s="19" t="s">
        <v>11</v>
      </c>
      <c r="G151" s="19" t="s">
        <v>11</v>
      </c>
      <c r="H151" s="19" t="s">
        <v>11</v>
      </c>
      <c r="I151" s="19" t="s">
        <v>11</v>
      </c>
      <c r="J151" s="19" t="s">
        <v>11</v>
      </c>
      <c r="K151" s="19" t="s">
        <v>11</v>
      </c>
      <c r="L151" s="19" t="s">
        <v>11</v>
      </c>
      <c r="M151" s="19" t="s">
        <v>11</v>
      </c>
      <c r="N151" s="19" t="s">
        <v>11</v>
      </c>
      <c r="O151" s="8" t="s">
        <v>12</v>
      </c>
    </row>
    <row r="152" spans="2:15" ht="14" x14ac:dyDescent="0.15">
      <c r="B152" s="34"/>
      <c r="C152" s="18" t="s">
        <v>11</v>
      </c>
      <c r="D152" s="18" t="s">
        <v>11</v>
      </c>
      <c r="E152" s="18" t="s">
        <v>11</v>
      </c>
      <c r="F152" s="18" t="s">
        <v>11</v>
      </c>
      <c r="G152" s="18" t="s">
        <v>11</v>
      </c>
      <c r="H152" s="18" t="s">
        <v>11</v>
      </c>
      <c r="I152" s="18" t="s">
        <v>11</v>
      </c>
      <c r="J152" s="18" t="s">
        <v>11</v>
      </c>
      <c r="K152" s="18" t="s">
        <v>11</v>
      </c>
      <c r="L152" s="18" t="s">
        <v>11</v>
      </c>
      <c r="M152" s="18" t="s">
        <v>11</v>
      </c>
      <c r="N152" s="18" t="s">
        <v>11</v>
      </c>
      <c r="O152" s="8" t="s">
        <v>10</v>
      </c>
    </row>
  </sheetData>
  <mergeCells count="9">
    <mergeCell ref="AW25:AY25"/>
    <mergeCell ref="B145:B148"/>
    <mergeCell ref="B149:B152"/>
    <mergeCell ref="B121:B124"/>
    <mergeCell ref="B125:B128"/>
    <mergeCell ref="B129:B132"/>
    <mergeCell ref="B133:B136"/>
    <mergeCell ref="B137:B140"/>
    <mergeCell ref="B141:B144"/>
  </mergeCells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CCF65-DCA4-AC4A-AFBF-3E62E02A6FB3}">
  <dimension ref="A2:CU152"/>
  <sheetViews>
    <sheetView topLeftCell="O75" workbookViewId="0">
      <selection activeCell="AB118" sqref="AB118:AD118"/>
    </sheetView>
  </sheetViews>
  <sheetFormatPr baseColWidth="10" defaultColWidth="9.1640625" defaultRowHeight="13" x14ac:dyDescent="0.15"/>
  <cols>
    <col min="1" max="1" width="20.6640625" style="17" customWidth="1"/>
    <col min="2" max="2" width="12.6640625" style="17" customWidth="1"/>
    <col min="3" max="16384" width="9.1640625" style="17"/>
  </cols>
  <sheetData>
    <row r="2" spans="1:2" x14ac:dyDescent="0.15">
      <c r="A2" s="17" t="s">
        <v>145</v>
      </c>
      <c r="B2" s="17" t="s">
        <v>144</v>
      </c>
    </row>
    <row r="4" spans="1:2" x14ac:dyDescent="0.15">
      <c r="A4" s="17" t="s">
        <v>143</v>
      </c>
    </row>
    <row r="5" spans="1:2" x14ac:dyDescent="0.15">
      <c r="A5" s="17" t="s">
        <v>142</v>
      </c>
    </row>
    <row r="6" spans="1:2" x14ac:dyDescent="0.15">
      <c r="A6" s="17" t="s">
        <v>141</v>
      </c>
      <c r="B6" s="17" t="s">
        <v>140</v>
      </c>
    </row>
    <row r="7" spans="1:2" x14ac:dyDescent="0.15">
      <c r="A7" s="17" t="s">
        <v>139</v>
      </c>
      <c r="B7" s="28">
        <v>44088</v>
      </c>
    </row>
    <row r="8" spans="1:2" x14ac:dyDescent="0.15">
      <c r="A8" s="17" t="s">
        <v>120</v>
      </c>
      <c r="B8" s="27">
        <v>0.69383101851851858</v>
      </c>
    </row>
    <row r="9" spans="1:2" x14ac:dyDescent="0.15">
      <c r="A9" s="17" t="s">
        <v>138</v>
      </c>
      <c r="B9" s="17" t="s">
        <v>137</v>
      </c>
    </row>
    <row r="10" spans="1:2" x14ac:dyDescent="0.15">
      <c r="A10" s="17" t="s">
        <v>136</v>
      </c>
      <c r="B10" s="17" t="s">
        <v>135</v>
      </c>
    </row>
    <row r="11" spans="1:2" x14ac:dyDescent="0.15">
      <c r="A11" s="17" t="s">
        <v>134</v>
      </c>
      <c r="B11" s="17" t="s">
        <v>133</v>
      </c>
    </row>
    <row r="13" spans="1:2" ht="14" x14ac:dyDescent="0.15">
      <c r="A13" s="26" t="s">
        <v>132</v>
      </c>
      <c r="B13" s="25"/>
    </row>
    <row r="14" spans="1:2" x14ac:dyDescent="0.15">
      <c r="A14" s="17" t="s">
        <v>131</v>
      </c>
      <c r="B14" s="17" t="s">
        <v>149</v>
      </c>
    </row>
    <row r="15" spans="1:2" x14ac:dyDescent="0.15">
      <c r="A15" s="17" t="s">
        <v>129</v>
      </c>
    </row>
    <row r="16" spans="1:2" x14ac:dyDescent="0.15">
      <c r="A16" s="17" t="s">
        <v>128</v>
      </c>
      <c r="B16" s="17" t="s">
        <v>153</v>
      </c>
    </row>
    <row r="17" spans="1:99" x14ac:dyDescent="0.15">
      <c r="A17" s="17" t="s">
        <v>126</v>
      </c>
      <c r="B17" s="17" t="s">
        <v>125</v>
      </c>
    </row>
    <row r="18" spans="1:99" x14ac:dyDescent="0.15">
      <c r="B18" s="17" t="s">
        <v>160</v>
      </c>
    </row>
    <row r="19" spans="1:99" x14ac:dyDescent="0.15">
      <c r="B19" s="17" t="s">
        <v>123</v>
      </c>
    </row>
    <row r="20" spans="1:99" x14ac:dyDescent="0.15">
      <c r="B20" s="17" t="s">
        <v>122</v>
      </c>
    </row>
    <row r="21" spans="1:99" x14ac:dyDescent="0.15">
      <c r="A21" s="17" t="s">
        <v>121</v>
      </c>
    </row>
    <row r="23" spans="1:99" x14ac:dyDescent="0.15">
      <c r="A23" s="26">
        <v>340</v>
      </c>
      <c r="B23" s="25"/>
    </row>
    <row r="25" spans="1:99" ht="14" x14ac:dyDescent="0.15">
      <c r="B25" s="23" t="s">
        <v>120</v>
      </c>
      <c r="C25" s="23" t="s">
        <v>119</v>
      </c>
      <c r="D25" s="23" t="s">
        <v>148</v>
      </c>
      <c r="E25" s="23" t="s">
        <v>147</v>
      </c>
      <c r="F25" s="23" t="s">
        <v>117</v>
      </c>
      <c r="G25" s="23" t="s">
        <v>116</v>
      </c>
      <c r="H25" s="23" t="s">
        <v>115</v>
      </c>
      <c r="I25" s="23" t="s">
        <v>114</v>
      </c>
      <c r="J25" s="23" t="s">
        <v>113</v>
      </c>
      <c r="K25" s="23" t="s">
        <v>112</v>
      </c>
      <c r="L25" s="23" t="s">
        <v>111</v>
      </c>
      <c r="M25" s="23" t="s">
        <v>110</v>
      </c>
      <c r="N25" s="23" t="s">
        <v>109</v>
      </c>
      <c r="O25" s="23" t="s">
        <v>108</v>
      </c>
      <c r="P25" s="23" t="s">
        <v>107</v>
      </c>
      <c r="Q25" s="23" t="s">
        <v>106</v>
      </c>
      <c r="R25" s="23" t="s">
        <v>105</v>
      </c>
      <c r="S25" s="23" t="s">
        <v>104</v>
      </c>
      <c r="T25" s="23" t="s">
        <v>103</v>
      </c>
      <c r="U25" s="23" t="s">
        <v>102</v>
      </c>
      <c r="V25" s="23" t="s">
        <v>101</v>
      </c>
      <c r="W25" s="23" t="s">
        <v>100</v>
      </c>
      <c r="X25" s="23" t="s">
        <v>99</v>
      </c>
      <c r="Y25" s="23" t="s">
        <v>98</v>
      </c>
      <c r="Z25" s="23" t="s">
        <v>97</v>
      </c>
      <c r="AA25" s="23" t="s">
        <v>96</v>
      </c>
      <c r="AB25" s="30" t="s">
        <v>159</v>
      </c>
      <c r="AC25" s="35"/>
      <c r="AD25" s="31"/>
      <c r="AE25" s="23" t="s">
        <v>92</v>
      </c>
      <c r="AF25" s="23" t="s">
        <v>91</v>
      </c>
      <c r="AG25" s="23" t="s">
        <v>90</v>
      </c>
      <c r="AH25" s="23" t="s">
        <v>89</v>
      </c>
      <c r="AI25" s="23" t="s">
        <v>88</v>
      </c>
      <c r="AJ25" s="23" t="s">
        <v>87</v>
      </c>
      <c r="AK25" s="23" t="s">
        <v>86</v>
      </c>
      <c r="AL25" s="23" t="s">
        <v>85</v>
      </c>
      <c r="AM25" s="23" t="s">
        <v>84</v>
      </c>
      <c r="AN25" s="23" t="s">
        <v>83</v>
      </c>
      <c r="AO25" s="23" t="s">
        <v>82</v>
      </c>
      <c r="AP25" s="23" t="s">
        <v>81</v>
      </c>
      <c r="AQ25" s="23" t="s">
        <v>80</v>
      </c>
      <c r="AR25" s="23" t="s">
        <v>79</v>
      </c>
      <c r="AS25" s="23" t="s">
        <v>78</v>
      </c>
      <c r="AT25" s="23" t="s">
        <v>77</v>
      </c>
      <c r="AU25" s="23" t="s">
        <v>76</v>
      </c>
      <c r="AV25" s="23" t="s">
        <v>75</v>
      </c>
      <c r="AW25" s="23" t="s">
        <v>74</v>
      </c>
      <c r="AX25" s="23" t="s">
        <v>73</v>
      </c>
      <c r="AY25" s="23" t="s">
        <v>72</v>
      </c>
      <c r="AZ25" s="23" t="s">
        <v>71</v>
      </c>
      <c r="BA25" s="23" t="s">
        <v>70</v>
      </c>
      <c r="BB25" s="23" t="s">
        <v>69</v>
      </c>
      <c r="BC25" s="23" t="s">
        <v>68</v>
      </c>
      <c r="BD25" s="23" t="s">
        <v>67</v>
      </c>
      <c r="BE25" s="23" t="s">
        <v>66</v>
      </c>
      <c r="BF25" s="23" t="s">
        <v>65</v>
      </c>
      <c r="BG25" s="23" t="s">
        <v>64</v>
      </c>
      <c r="BH25" s="23" t="s">
        <v>63</v>
      </c>
      <c r="BI25" s="23" t="s">
        <v>62</v>
      </c>
      <c r="BJ25" s="23" t="s">
        <v>61</v>
      </c>
      <c r="BK25" s="23" t="s">
        <v>60</v>
      </c>
      <c r="BL25" s="23" t="s">
        <v>59</v>
      </c>
      <c r="BM25" s="23" t="s">
        <v>58</v>
      </c>
      <c r="BN25" s="23" t="s">
        <v>57</v>
      </c>
      <c r="BO25" s="23" t="s">
        <v>56</v>
      </c>
      <c r="BP25" s="23" t="s">
        <v>55</v>
      </c>
      <c r="BQ25" s="23" t="s">
        <v>54</v>
      </c>
      <c r="BR25" s="23" t="s">
        <v>53</v>
      </c>
      <c r="BS25" s="23" t="s">
        <v>52</v>
      </c>
      <c r="BT25" s="23" t="s">
        <v>51</v>
      </c>
      <c r="BU25" s="23" t="s">
        <v>50</v>
      </c>
      <c r="BV25" s="23" t="s">
        <v>49</v>
      </c>
      <c r="BW25" s="23" t="s">
        <v>48</v>
      </c>
      <c r="BX25" s="23" t="s">
        <v>47</v>
      </c>
      <c r="BY25" s="23" t="s">
        <v>46</v>
      </c>
      <c r="BZ25" s="23" t="s">
        <v>45</v>
      </c>
      <c r="CA25" s="23" t="s">
        <v>44</v>
      </c>
      <c r="CB25" s="23" t="s">
        <v>43</v>
      </c>
      <c r="CC25" s="23" t="s">
        <v>42</v>
      </c>
      <c r="CD25" s="23" t="s">
        <v>41</v>
      </c>
      <c r="CE25" s="23" t="s">
        <v>40</v>
      </c>
      <c r="CF25" s="23" t="s">
        <v>39</v>
      </c>
      <c r="CG25" s="23" t="s">
        <v>38</v>
      </c>
      <c r="CH25" s="23" t="s">
        <v>37</v>
      </c>
      <c r="CI25" s="23" t="s">
        <v>36</v>
      </c>
      <c r="CJ25" s="23" t="s">
        <v>35</v>
      </c>
      <c r="CK25" s="23" t="s">
        <v>34</v>
      </c>
      <c r="CL25" s="23" t="s">
        <v>33</v>
      </c>
      <c r="CM25" s="23" t="s">
        <v>32</v>
      </c>
      <c r="CN25" s="23" t="s">
        <v>31</v>
      </c>
      <c r="CO25" s="23" t="s">
        <v>30</v>
      </c>
      <c r="CP25" s="23" t="s">
        <v>29</v>
      </c>
      <c r="CQ25" s="23" t="s">
        <v>28</v>
      </c>
      <c r="CR25" s="23" t="s">
        <v>27</v>
      </c>
      <c r="CS25" s="23" t="s">
        <v>26</v>
      </c>
      <c r="CT25" s="23" t="s">
        <v>25</v>
      </c>
      <c r="CU25" s="23" t="s">
        <v>24</v>
      </c>
    </row>
    <row r="26" spans="1:99" x14ac:dyDescent="0.15">
      <c r="B26" s="29">
        <v>0</v>
      </c>
      <c r="C26" s="12">
        <v>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>
        <v>0</v>
      </c>
      <c r="AB26" s="12">
        <v>1.018</v>
      </c>
      <c r="AC26" s="12">
        <v>0.98199999999999998</v>
      </c>
      <c r="AD26" s="12">
        <v>1.012</v>
      </c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</row>
    <row r="27" spans="1:99" x14ac:dyDescent="0.15">
      <c r="B27" s="29">
        <v>4.6296296296296294E-5</v>
      </c>
      <c r="C27" s="12">
        <v>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>
        <f t="shared" ref="AA27:AA58" si="0">AA26+4</f>
        <v>4</v>
      </c>
      <c r="AB27" s="12">
        <v>1.012</v>
      </c>
      <c r="AC27" s="12">
        <v>0.97799999999999998</v>
      </c>
      <c r="AD27" s="12">
        <v>1.008</v>
      </c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</row>
    <row r="28" spans="1:99" x14ac:dyDescent="0.15">
      <c r="B28" s="29">
        <v>9.2592592592592588E-5</v>
      </c>
      <c r="C28" s="12">
        <v>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>
        <f t="shared" si="0"/>
        <v>8</v>
      </c>
      <c r="AB28" s="12">
        <v>1.0069999999999999</v>
      </c>
      <c r="AC28" s="12">
        <v>0.97299999999999998</v>
      </c>
      <c r="AD28" s="12">
        <v>1.002</v>
      </c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</row>
    <row r="29" spans="1:99" x14ac:dyDescent="0.15">
      <c r="B29" s="29">
        <v>1.3888888888888889E-4</v>
      </c>
      <c r="C29" s="12">
        <v>0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>
        <f t="shared" si="0"/>
        <v>12</v>
      </c>
      <c r="AB29" s="12">
        <v>1.0009999999999999</v>
      </c>
      <c r="AC29" s="12">
        <v>0.96599999999999997</v>
      </c>
      <c r="AD29" s="12">
        <v>0.996</v>
      </c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</row>
    <row r="30" spans="1:99" x14ac:dyDescent="0.15">
      <c r="B30" s="29">
        <v>1.8518518518518518E-4</v>
      </c>
      <c r="C30" s="12">
        <v>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>
        <f t="shared" si="0"/>
        <v>16</v>
      </c>
      <c r="AB30" s="12">
        <v>0.996</v>
      </c>
      <c r="AC30" s="12">
        <v>0.96</v>
      </c>
      <c r="AD30" s="12">
        <v>0.99099999999999999</v>
      </c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</row>
    <row r="31" spans="1:99" x14ac:dyDescent="0.15">
      <c r="B31" s="29">
        <v>2.3148148148148146E-4</v>
      </c>
      <c r="C31" s="12">
        <v>0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>
        <f t="shared" si="0"/>
        <v>20</v>
      </c>
      <c r="AB31" s="12">
        <v>0.99099999999999999</v>
      </c>
      <c r="AC31" s="12">
        <v>0.95499999999999996</v>
      </c>
      <c r="AD31" s="12">
        <v>0.98599999999999999</v>
      </c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</row>
    <row r="32" spans="1:99" x14ac:dyDescent="0.15">
      <c r="B32" s="29">
        <v>2.7777777777777778E-4</v>
      </c>
      <c r="C32" s="12">
        <v>0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>
        <f t="shared" si="0"/>
        <v>24</v>
      </c>
      <c r="AB32" s="12">
        <v>0.98499999999999999</v>
      </c>
      <c r="AC32" s="12">
        <v>0.94899999999999995</v>
      </c>
      <c r="AD32" s="12">
        <v>0.98</v>
      </c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</row>
    <row r="33" spans="2:99" x14ac:dyDescent="0.15">
      <c r="B33" s="29">
        <v>3.2407407407407406E-4</v>
      </c>
      <c r="C33" s="12">
        <v>0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>
        <f t="shared" si="0"/>
        <v>28</v>
      </c>
      <c r="AB33" s="12">
        <v>0.98</v>
      </c>
      <c r="AC33" s="12">
        <v>0.94299999999999995</v>
      </c>
      <c r="AD33" s="12">
        <v>0.97399999999999998</v>
      </c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</row>
    <row r="34" spans="2:99" x14ac:dyDescent="0.15">
      <c r="B34" s="29">
        <v>3.7037037037037035E-4</v>
      </c>
      <c r="C34" s="12">
        <v>0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>
        <f t="shared" si="0"/>
        <v>32</v>
      </c>
      <c r="AB34" s="12">
        <v>0.97499999999999998</v>
      </c>
      <c r="AC34" s="12">
        <v>0.93799999999999994</v>
      </c>
      <c r="AD34" s="12">
        <v>0.96799999999999997</v>
      </c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</row>
    <row r="35" spans="2:99" x14ac:dyDescent="0.15">
      <c r="B35" s="29">
        <v>4.1666666666666669E-4</v>
      </c>
      <c r="C35" s="12">
        <v>0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>
        <f t="shared" si="0"/>
        <v>36</v>
      </c>
      <c r="AB35" s="12">
        <v>0.97</v>
      </c>
      <c r="AC35" s="12">
        <v>0.93200000000000005</v>
      </c>
      <c r="AD35" s="12">
        <v>0.96299999999999997</v>
      </c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</row>
    <row r="36" spans="2:99" x14ac:dyDescent="0.15">
      <c r="B36" s="29">
        <v>4.6296296296296293E-4</v>
      </c>
      <c r="C36" s="12">
        <v>0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>
        <f t="shared" si="0"/>
        <v>40</v>
      </c>
      <c r="AB36" s="12">
        <v>0.96499999999999997</v>
      </c>
      <c r="AC36" s="12">
        <v>0.92700000000000005</v>
      </c>
      <c r="AD36" s="12">
        <v>0.95699999999999996</v>
      </c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</row>
    <row r="37" spans="2:99" x14ac:dyDescent="0.15">
      <c r="B37" s="29">
        <v>5.0925925925925921E-4</v>
      </c>
      <c r="C37" s="12">
        <v>0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>
        <f t="shared" si="0"/>
        <v>44</v>
      </c>
      <c r="AB37" s="12">
        <v>0.95899999999999996</v>
      </c>
      <c r="AC37" s="12">
        <v>0.92100000000000004</v>
      </c>
      <c r="AD37" s="12">
        <v>0.95199999999999996</v>
      </c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2:99" x14ac:dyDescent="0.15">
      <c r="B38" s="29">
        <v>5.5555555555555556E-4</v>
      </c>
      <c r="C38" s="12">
        <v>0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>
        <f t="shared" si="0"/>
        <v>48</v>
      </c>
      <c r="AB38" s="12">
        <v>0.95299999999999996</v>
      </c>
      <c r="AC38" s="12">
        <v>0.91600000000000004</v>
      </c>
      <c r="AD38" s="12">
        <v>0.94599999999999995</v>
      </c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</row>
    <row r="39" spans="2:99" x14ac:dyDescent="0.15">
      <c r="B39" s="29">
        <v>6.018518518518519E-4</v>
      </c>
      <c r="C39" s="12">
        <v>0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>
        <f t="shared" si="0"/>
        <v>52</v>
      </c>
      <c r="AB39" s="12">
        <v>0.94799999999999995</v>
      </c>
      <c r="AC39" s="12">
        <v>0.91</v>
      </c>
      <c r="AD39" s="12">
        <v>0.94099999999999995</v>
      </c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</row>
    <row r="40" spans="2:99" x14ac:dyDescent="0.15">
      <c r="B40" s="29">
        <v>6.4814814814814813E-4</v>
      </c>
      <c r="C40" s="12">
        <v>0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>
        <f t="shared" si="0"/>
        <v>56</v>
      </c>
      <c r="AB40" s="12">
        <v>0.94199999999999995</v>
      </c>
      <c r="AC40" s="12">
        <v>0.90500000000000003</v>
      </c>
      <c r="AD40" s="12">
        <v>0.93500000000000005</v>
      </c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</row>
    <row r="41" spans="2:99" x14ac:dyDescent="0.15">
      <c r="B41" s="29">
        <v>6.9444444444444447E-4</v>
      </c>
      <c r="C41" s="12">
        <v>0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>
        <f t="shared" si="0"/>
        <v>60</v>
      </c>
      <c r="AB41" s="12">
        <v>0.93700000000000006</v>
      </c>
      <c r="AC41" s="12">
        <v>0.89900000000000002</v>
      </c>
      <c r="AD41" s="12">
        <v>0.92900000000000005</v>
      </c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</row>
    <row r="42" spans="2:99" x14ac:dyDescent="0.15">
      <c r="B42" s="29">
        <v>7.407407407407407E-4</v>
      </c>
      <c r="C42" s="12">
        <v>0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>
        <f t="shared" si="0"/>
        <v>64</v>
      </c>
      <c r="AB42" s="12">
        <v>0.93200000000000005</v>
      </c>
      <c r="AC42" s="12">
        <v>0.89300000000000002</v>
      </c>
      <c r="AD42" s="12">
        <v>0.92400000000000004</v>
      </c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</row>
    <row r="43" spans="2:99" x14ac:dyDescent="0.15">
      <c r="B43" s="29">
        <v>7.8703703703703705E-4</v>
      </c>
      <c r="C43" s="12">
        <v>0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>
        <f t="shared" si="0"/>
        <v>68</v>
      </c>
      <c r="AB43" s="12">
        <v>0.92600000000000005</v>
      </c>
      <c r="AC43" s="12">
        <v>0.88800000000000001</v>
      </c>
      <c r="AD43" s="12">
        <v>0.91800000000000004</v>
      </c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</row>
    <row r="44" spans="2:99" x14ac:dyDescent="0.15">
      <c r="B44" s="29">
        <v>8.3333333333333339E-4</v>
      </c>
      <c r="C44" s="12">
        <v>0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>
        <f t="shared" si="0"/>
        <v>72</v>
      </c>
      <c r="AB44" s="12">
        <v>0.92100000000000004</v>
      </c>
      <c r="AC44" s="12">
        <v>0.88200000000000001</v>
      </c>
      <c r="AD44" s="12">
        <v>0.91200000000000003</v>
      </c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</row>
    <row r="45" spans="2:99" x14ac:dyDescent="0.15">
      <c r="B45" s="29">
        <v>8.7962962962962962E-4</v>
      </c>
      <c r="C45" s="12">
        <v>0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>
        <f t="shared" si="0"/>
        <v>76</v>
      </c>
      <c r="AB45" s="12">
        <v>0.91600000000000004</v>
      </c>
      <c r="AC45" s="12">
        <v>0.877</v>
      </c>
      <c r="AD45" s="12">
        <v>0.90700000000000003</v>
      </c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</row>
    <row r="46" spans="2:99" x14ac:dyDescent="0.15">
      <c r="B46" s="29">
        <v>9.2592592592592585E-4</v>
      </c>
      <c r="C46" s="12">
        <v>0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>
        <f t="shared" si="0"/>
        <v>80</v>
      </c>
      <c r="AB46" s="12">
        <v>0.91</v>
      </c>
      <c r="AC46" s="12">
        <v>0.871</v>
      </c>
      <c r="AD46" s="12">
        <v>0.90200000000000002</v>
      </c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</row>
    <row r="47" spans="2:99" x14ac:dyDescent="0.15">
      <c r="B47" s="29">
        <v>9.7222222222222209E-4</v>
      </c>
      <c r="C47" s="12">
        <v>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>
        <f t="shared" si="0"/>
        <v>84</v>
      </c>
      <c r="AB47" s="12">
        <v>0.90400000000000003</v>
      </c>
      <c r="AC47" s="12">
        <v>0.86599999999999999</v>
      </c>
      <c r="AD47" s="12">
        <v>0.89600000000000002</v>
      </c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</row>
    <row r="48" spans="2:99" x14ac:dyDescent="0.15">
      <c r="B48" s="29">
        <v>1.0185185185185186E-3</v>
      </c>
      <c r="C48" s="12">
        <v>0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>
        <f t="shared" si="0"/>
        <v>88</v>
      </c>
      <c r="AB48" s="12">
        <v>0.89900000000000002</v>
      </c>
      <c r="AC48" s="12">
        <v>0.86</v>
      </c>
      <c r="AD48" s="12">
        <v>0.89100000000000001</v>
      </c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</row>
    <row r="49" spans="2:99" x14ac:dyDescent="0.15">
      <c r="B49" s="29">
        <v>1.0648148148148147E-3</v>
      </c>
      <c r="C49" s="12">
        <v>0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>
        <f t="shared" si="0"/>
        <v>92</v>
      </c>
      <c r="AB49" s="12">
        <v>0.89400000000000002</v>
      </c>
      <c r="AC49" s="12">
        <v>0.85399999999999998</v>
      </c>
      <c r="AD49" s="12">
        <v>0.88500000000000001</v>
      </c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</row>
    <row r="50" spans="2:99" x14ac:dyDescent="0.15">
      <c r="B50" s="29">
        <v>1.1111111111111111E-3</v>
      </c>
      <c r="C50" s="12">
        <v>0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>
        <f t="shared" si="0"/>
        <v>96</v>
      </c>
      <c r="AB50" s="12">
        <v>0.88800000000000001</v>
      </c>
      <c r="AC50" s="12">
        <v>0.84899999999999998</v>
      </c>
      <c r="AD50" s="12">
        <v>0.879</v>
      </c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</row>
    <row r="51" spans="2:99" x14ac:dyDescent="0.15">
      <c r="B51" s="29">
        <v>1.1574074074074073E-3</v>
      </c>
      <c r="C51" s="12">
        <v>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>
        <f t="shared" si="0"/>
        <v>100</v>
      </c>
      <c r="AB51" s="12">
        <v>0.88300000000000001</v>
      </c>
      <c r="AC51" s="12">
        <v>0.84299999999999997</v>
      </c>
      <c r="AD51" s="12">
        <v>0.874</v>
      </c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</row>
    <row r="52" spans="2:99" x14ac:dyDescent="0.15">
      <c r="B52" s="29">
        <v>1.2037037037037038E-3</v>
      </c>
      <c r="C52" s="12">
        <v>0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>
        <f t="shared" si="0"/>
        <v>104</v>
      </c>
      <c r="AB52" s="12">
        <v>0.877</v>
      </c>
      <c r="AC52" s="12">
        <v>0.83799999999999997</v>
      </c>
      <c r="AD52" s="12">
        <v>0.86799999999999999</v>
      </c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</row>
    <row r="53" spans="2:99" x14ac:dyDescent="0.15">
      <c r="B53" s="29">
        <v>1.25E-3</v>
      </c>
      <c r="C53" s="12">
        <v>0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>
        <f t="shared" si="0"/>
        <v>108</v>
      </c>
      <c r="AB53" s="12">
        <v>0.872</v>
      </c>
      <c r="AC53" s="12">
        <v>0.83199999999999996</v>
      </c>
      <c r="AD53" s="12">
        <v>0.86199999999999999</v>
      </c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</row>
    <row r="54" spans="2:99" x14ac:dyDescent="0.15">
      <c r="B54" s="29">
        <v>1.2962962962962963E-3</v>
      </c>
      <c r="C54" s="12">
        <v>0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>
        <f t="shared" si="0"/>
        <v>112</v>
      </c>
      <c r="AB54" s="12">
        <v>0.86699999999999999</v>
      </c>
      <c r="AC54" s="12">
        <v>0.82699999999999996</v>
      </c>
      <c r="AD54" s="12">
        <v>0.85599999999999998</v>
      </c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</row>
    <row r="55" spans="2:99" x14ac:dyDescent="0.15">
      <c r="B55" s="29">
        <v>1.3425925925925925E-3</v>
      </c>
      <c r="C55" s="12">
        <v>0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>
        <f t="shared" si="0"/>
        <v>116</v>
      </c>
      <c r="AB55" s="12">
        <v>0.86099999999999999</v>
      </c>
      <c r="AC55" s="12">
        <v>0.82099999999999995</v>
      </c>
      <c r="AD55" s="12">
        <v>0.85099999999999998</v>
      </c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</row>
    <row r="56" spans="2:99" x14ac:dyDescent="0.15">
      <c r="B56" s="29">
        <v>1.3888888888888889E-3</v>
      </c>
      <c r="C56" s="12">
        <v>0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>
        <f t="shared" si="0"/>
        <v>120</v>
      </c>
      <c r="AB56" s="12">
        <v>0.85599999999999998</v>
      </c>
      <c r="AC56" s="12">
        <v>0.81599999999999995</v>
      </c>
      <c r="AD56" s="12">
        <v>0.84499999999999997</v>
      </c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</row>
    <row r="57" spans="2:99" x14ac:dyDescent="0.15">
      <c r="B57" s="29">
        <v>1.4351851851851854E-3</v>
      </c>
      <c r="C57" s="12">
        <v>0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>
        <f t="shared" si="0"/>
        <v>124</v>
      </c>
      <c r="AB57" s="12">
        <v>0.85099999999999998</v>
      </c>
      <c r="AC57" s="12">
        <v>0.81</v>
      </c>
      <c r="AD57" s="12">
        <v>0.84</v>
      </c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</row>
    <row r="58" spans="2:99" x14ac:dyDescent="0.15">
      <c r="B58" s="29">
        <v>1.4814814814814814E-3</v>
      </c>
      <c r="C58" s="12">
        <v>0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>
        <f t="shared" si="0"/>
        <v>128</v>
      </c>
      <c r="AB58" s="12">
        <v>0.84499999999999997</v>
      </c>
      <c r="AC58" s="12">
        <v>0.80500000000000005</v>
      </c>
      <c r="AD58" s="12">
        <v>0.83399999999999996</v>
      </c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</row>
    <row r="59" spans="2:99" x14ac:dyDescent="0.15">
      <c r="B59" s="29">
        <v>1.5277777777777779E-3</v>
      </c>
      <c r="C59" s="12">
        <v>0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>
        <f t="shared" ref="AA59:AA90" si="1">AA58+4</f>
        <v>132</v>
      </c>
      <c r="AB59" s="12">
        <v>0.84</v>
      </c>
      <c r="AC59" s="12">
        <v>0.79900000000000004</v>
      </c>
      <c r="AD59" s="12">
        <v>0.82899999999999996</v>
      </c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</row>
    <row r="60" spans="2:99" x14ac:dyDescent="0.15">
      <c r="B60" s="29">
        <v>1.5740740740740741E-3</v>
      </c>
      <c r="C60" s="12">
        <v>0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>
        <f t="shared" si="1"/>
        <v>136</v>
      </c>
      <c r="AB60" s="12">
        <v>0.83499999999999996</v>
      </c>
      <c r="AC60" s="12">
        <v>0.79400000000000004</v>
      </c>
      <c r="AD60" s="12">
        <v>0.82299999999999995</v>
      </c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</row>
    <row r="61" spans="2:99" x14ac:dyDescent="0.15">
      <c r="B61" s="29">
        <v>1.6203703703703703E-3</v>
      </c>
      <c r="C61" s="12">
        <v>0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>
        <f t="shared" si="1"/>
        <v>140</v>
      </c>
      <c r="AB61" s="12">
        <v>0.82899999999999996</v>
      </c>
      <c r="AC61" s="12">
        <v>0.78800000000000003</v>
      </c>
      <c r="AD61" s="12">
        <v>0.81699999999999995</v>
      </c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</row>
    <row r="62" spans="2:99" x14ac:dyDescent="0.15">
      <c r="B62" s="29">
        <v>1.6666666666666668E-3</v>
      </c>
      <c r="C62" s="12">
        <v>0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>
        <f t="shared" si="1"/>
        <v>144</v>
      </c>
      <c r="AB62" s="12">
        <v>0.82399999999999995</v>
      </c>
      <c r="AC62" s="12">
        <v>0.78300000000000003</v>
      </c>
      <c r="AD62" s="12">
        <v>0.81200000000000006</v>
      </c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</row>
    <row r="63" spans="2:99" x14ac:dyDescent="0.15">
      <c r="B63" s="29">
        <v>1.712962962962963E-3</v>
      </c>
      <c r="C63" s="12">
        <v>0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>
        <f t="shared" si="1"/>
        <v>148</v>
      </c>
      <c r="AB63" s="12">
        <v>0.81899999999999995</v>
      </c>
      <c r="AC63" s="12">
        <v>0.77700000000000002</v>
      </c>
      <c r="AD63" s="12">
        <v>0.80600000000000005</v>
      </c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</row>
    <row r="64" spans="2:99" x14ac:dyDescent="0.15">
      <c r="B64" s="29">
        <v>1.7592592592592592E-3</v>
      </c>
      <c r="C64" s="12">
        <v>0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>
        <f t="shared" si="1"/>
        <v>152</v>
      </c>
      <c r="AB64" s="12">
        <v>0.81299999999999994</v>
      </c>
      <c r="AC64" s="12">
        <v>0.77200000000000002</v>
      </c>
      <c r="AD64" s="12">
        <v>0.8</v>
      </c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</row>
    <row r="65" spans="2:99" x14ac:dyDescent="0.15">
      <c r="B65" s="29">
        <v>1.8055555555555557E-3</v>
      </c>
      <c r="C65" s="12">
        <v>0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>
        <f t="shared" si="1"/>
        <v>156</v>
      </c>
      <c r="AB65" s="12">
        <v>0.80800000000000005</v>
      </c>
      <c r="AC65" s="12">
        <v>0.76600000000000001</v>
      </c>
      <c r="AD65" s="12">
        <v>0.79500000000000004</v>
      </c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</row>
    <row r="66" spans="2:99" x14ac:dyDescent="0.15">
      <c r="B66" s="29">
        <v>1.8518518518518517E-3</v>
      </c>
      <c r="C66" s="12">
        <v>0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>
        <f t="shared" si="1"/>
        <v>160</v>
      </c>
      <c r="AB66" s="12">
        <v>0.80300000000000005</v>
      </c>
      <c r="AC66" s="12">
        <v>0.76100000000000001</v>
      </c>
      <c r="AD66" s="12">
        <v>0.78900000000000003</v>
      </c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</row>
    <row r="67" spans="2:99" x14ac:dyDescent="0.15">
      <c r="B67" s="29">
        <v>1.8981481481481482E-3</v>
      </c>
      <c r="C67" s="12">
        <v>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>
        <f t="shared" si="1"/>
        <v>164</v>
      </c>
      <c r="AB67" s="12">
        <v>0.79800000000000004</v>
      </c>
      <c r="AC67" s="12">
        <v>0.75600000000000001</v>
      </c>
      <c r="AD67" s="12">
        <v>0.78400000000000003</v>
      </c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</row>
    <row r="68" spans="2:99" x14ac:dyDescent="0.15">
      <c r="B68" s="29">
        <v>1.9444444444444442E-3</v>
      </c>
      <c r="C68" s="12">
        <v>0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>
        <f t="shared" si="1"/>
        <v>168</v>
      </c>
      <c r="AB68" s="12">
        <v>0.79200000000000004</v>
      </c>
      <c r="AC68" s="12">
        <v>0.75</v>
      </c>
      <c r="AD68" s="12">
        <v>0.77800000000000002</v>
      </c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</row>
    <row r="69" spans="2:99" x14ac:dyDescent="0.15">
      <c r="B69" s="29">
        <v>1.9907407407407408E-3</v>
      </c>
      <c r="C69" s="12">
        <v>0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>
        <f t="shared" si="1"/>
        <v>172</v>
      </c>
      <c r="AB69" s="12">
        <v>0.78700000000000003</v>
      </c>
      <c r="AC69" s="12">
        <v>0.745</v>
      </c>
      <c r="AD69" s="12">
        <v>0.77300000000000002</v>
      </c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</row>
    <row r="70" spans="2:99" x14ac:dyDescent="0.15">
      <c r="B70" s="29">
        <v>2.0370370370370373E-3</v>
      </c>
      <c r="C70" s="12">
        <v>0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>
        <f t="shared" si="1"/>
        <v>176</v>
      </c>
      <c r="AB70" s="12">
        <v>0.78200000000000003</v>
      </c>
      <c r="AC70" s="12">
        <v>0.74</v>
      </c>
      <c r="AD70" s="12">
        <v>0.76700000000000002</v>
      </c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</row>
    <row r="71" spans="2:99" x14ac:dyDescent="0.15">
      <c r="B71" s="29">
        <v>2.0833333333333333E-3</v>
      </c>
      <c r="C71" s="12"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>
        <f t="shared" si="1"/>
        <v>180</v>
      </c>
      <c r="AB71" s="12">
        <v>0.77600000000000002</v>
      </c>
      <c r="AC71" s="12">
        <v>0.73399999999999999</v>
      </c>
      <c r="AD71" s="12">
        <v>0.76200000000000001</v>
      </c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</row>
    <row r="72" spans="2:99" x14ac:dyDescent="0.15">
      <c r="B72" s="29">
        <v>2.1296296296296298E-3</v>
      </c>
      <c r="C72" s="12">
        <v>0</v>
      </c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>
        <f t="shared" si="1"/>
        <v>184</v>
      </c>
      <c r="AB72" s="12">
        <v>0.77100000000000002</v>
      </c>
      <c r="AC72" s="12">
        <v>0.72899999999999998</v>
      </c>
      <c r="AD72" s="12">
        <v>0.75700000000000001</v>
      </c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</row>
    <row r="73" spans="2:99" x14ac:dyDescent="0.15">
      <c r="B73" s="29">
        <v>2.1759259259259258E-3</v>
      </c>
      <c r="C73" s="12">
        <v>0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>
        <f t="shared" si="1"/>
        <v>188</v>
      </c>
      <c r="AB73" s="12">
        <v>0.76600000000000001</v>
      </c>
      <c r="AC73" s="12">
        <v>0.72399999999999998</v>
      </c>
      <c r="AD73" s="12">
        <v>0.751</v>
      </c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</row>
    <row r="74" spans="2:99" x14ac:dyDescent="0.15">
      <c r="B74" s="29">
        <v>2.2222222222222222E-3</v>
      </c>
      <c r="C74" s="12"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>
        <f t="shared" si="1"/>
        <v>192</v>
      </c>
      <c r="AB74" s="12">
        <v>0.76100000000000001</v>
      </c>
      <c r="AC74" s="12">
        <v>0.71899999999999997</v>
      </c>
      <c r="AD74" s="12">
        <v>0.746</v>
      </c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</row>
    <row r="75" spans="2:99" x14ac:dyDescent="0.15">
      <c r="B75" s="29">
        <v>2.2685185185185182E-3</v>
      </c>
      <c r="C75" s="12">
        <v>0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>
        <f t="shared" si="1"/>
        <v>196</v>
      </c>
      <c r="AB75" s="12">
        <v>0.75600000000000001</v>
      </c>
      <c r="AC75" s="12">
        <v>0.71299999999999997</v>
      </c>
      <c r="AD75" s="12">
        <v>0.74</v>
      </c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</row>
    <row r="76" spans="2:99" x14ac:dyDescent="0.15">
      <c r="B76" s="29">
        <v>2.3148148148148151E-3</v>
      </c>
      <c r="C76" s="12"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>
        <f t="shared" si="1"/>
        <v>200</v>
      </c>
      <c r="AB76" s="12">
        <v>0.751</v>
      </c>
      <c r="AC76" s="12">
        <v>0.70799999999999996</v>
      </c>
      <c r="AD76" s="12">
        <v>0.73499999999999999</v>
      </c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</row>
    <row r="77" spans="2:99" x14ac:dyDescent="0.15">
      <c r="B77" s="29">
        <v>2.3611111111111111E-3</v>
      </c>
      <c r="C77" s="12">
        <v>0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>
        <f t="shared" si="1"/>
        <v>204</v>
      </c>
      <c r="AB77" s="12">
        <v>0.746</v>
      </c>
      <c r="AC77" s="12">
        <v>0.70299999999999996</v>
      </c>
      <c r="AD77" s="12">
        <v>0.73</v>
      </c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</row>
    <row r="78" spans="2:99" x14ac:dyDescent="0.15">
      <c r="B78" s="29">
        <v>2.4074074074074076E-3</v>
      </c>
      <c r="C78" s="12">
        <v>0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>
        <f t="shared" si="1"/>
        <v>208</v>
      </c>
      <c r="AB78" s="12">
        <v>0.74099999999999999</v>
      </c>
      <c r="AC78" s="12">
        <v>0.69799999999999995</v>
      </c>
      <c r="AD78" s="12">
        <v>0.72399999999999998</v>
      </c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</row>
    <row r="79" spans="2:99" x14ac:dyDescent="0.15">
      <c r="B79" s="29">
        <v>2.4537037037037036E-3</v>
      </c>
      <c r="C79" s="12">
        <v>0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>
        <f t="shared" si="1"/>
        <v>212</v>
      </c>
      <c r="AB79" s="12">
        <v>0.73599999999999999</v>
      </c>
      <c r="AC79" s="12">
        <v>0.69299999999999995</v>
      </c>
      <c r="AD79" s="12">
        <v>0.71899999999999997</v>
      </c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</row>
    <row r="80" spans="2:99" x14ac:dyDescent="0.15">
      <c r="B80" s="29">
        <v>2.5000000000000001E-3</v>
      </c>
      <c r="C80" s="12"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>
        <f t="shared" si="1"/>
        <v>216</v>
      </c>
      <c r="AB80" s="12">
        <v>0.73099999999999998</v>
      </c>
      <c r="AC80" s="12">
        <v>0.68799999999999994</v>
      </c>
      <c r="AD80" s="12">
        <v>0.71399999999999997</v>
      </c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</row>
    <row r="81" spans="2:99" x14ac:dyDescent="0.15">
      <c r="B81" s="29">
        <v>2.5462962962962961E-3</v>
      </c>
      <c r="C81" s="12">
        <v>0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>
        <f t="shared" si="1"/>
        <v>220</v>
      </c>
      <c r="AB81" s="12">
        <v>0.72599999999999998</v>
      </c>
      <c r="AC81" s="12">
        <v>0.68300000000000005</v>
      </c>
      <c r="AD81" s="12">
        <v>0.70899999999999996</v>
      </c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</row>
    <row r="82" spans="2:99" x14ac:dyDescent="0.15">
      <c r="B82" s="29">
        <v>2.5925925925925925E-3</v>
      </c>
      <c r="C82" s="12">
        <v>0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>
        <f t="shared" si="1"/>
        <v>224</v>
      </c>
      <c r="AB82" s="12">
        <v>0.72099999999999997</v>
      </c>
      <c r="AC82" s="12">
        <v>0.67800000000000005</v>
      </c>
      <c r="AD82" s="12">
        <v>0.70299999999999996</v>
      </c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</row>
    <row r="83" spans="2:99" x14ac:dyDescent="0.15">
      <c r="B83" s="29">
        <v>2.6388888888888885E-3</v>
      </c>
      <c r="C83" s="12"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>
        <f t="shared" si="1"/>
        <v>228</v>
      </c>
      <c r="AB83" s="12">
        <v>0.71599999999999997</v>
      </c>
      <c r="AC83" s="12">
        <v>0.67300000000000004</v>
      </c>
      <c r="AD83" s="12">
        <v>0.69799999999999995</v>
      </c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</row>
    <row r="84" spans="2:99" x14ac:dyDescent="0.15">
      <c r="B84" s="29">
        <v>2.685185185185185E-3</v>
      </c>
      <c r="C84" s="12">
        <v>0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>
        <f t="shared" si="1"/>
        <v>232</v>
      </c>
      <c r="AB84" s="12">
        <v>0.71199999999999997</v>
      </c>
      <c r="AC84" s="12">
        <v>0.66800000000000004</v>
      </c>
      <c r="AD84" s="12">
        <v>0.69299999999999995</v>
      </c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</row>
    <row r="85" spans="2:99" x14ac:dyDescent="0.15">
      <c r="B85" s="29">
        <v>2.7314814814814819E-3</v>
      </c>
      <c r="C85" s="12">
        <v>0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>
        <f t="shared" si="1"/>
        <v>236</v>
      </c>
      <c r="AB85" s="12">
        <v>0.70699999999999996</v>
      </c>
      <c r="AC85" s="12">
        <v>0.66300000000000003</v>
      </c>
      <c r="AD85" s="12">
        <v>0.68799999999999994</v>
      </c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</row>
    <row r="86" spans="2:99" x14ac:dyDescent="0.15">
      <c r="B86" s="29">
        <v>2.7777777777777779E-3</v>
      </c>
      <c r="C86" s="12">
        <v>0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>
        <f t="shared" si="1"/>
        <v>240</v>
      </c>
      <c r="AB86" s="12">
        <v>0.70199999999999996</v>
      </c>
      <c r="AC86" s="12">
        <v>0.65800000000000003</v>
      </c>
      <c r="AD86" s="12">
        <v>0.68300000000000005</v>
      </c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</row>
    <row r="87" spans="2:99" x14ac:dyDescent="0.15">
      <c r="B87" s="29">
        <v>2.8240740740740739E-3</v>
      </c>
      <c r="C87" s="12">
        <v>0</v>
      </c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>
        <f t="shared" si="1"/>
        <v>244</v>
      </c>
      <c r="AB87" s="12">
        <v>0.69699999999999995</v>
      </c>
      <c r="AC87" s="12">
        <v>0.65300000000000002</v>
      </c>
      <c r="AD87" s="12">
        <v>0.67800000000000005</v>
      </c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</row>
    <row r="88" spans="2:99" x14ac:dyDescent="0.15">
      <c r="B88" s="29">
        <v>2.8703703703703708E-3</v>
      </c>
      <c r="C88" s="12">
        <v>0</v>
      </c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>
        <f t="shared" si="1"/>
        <v>248</v>
      </c>
      <c r="AB88" s="12">
        <v>0.69199999999999995</v>
      </c>
      <c r="AC88" s="12">
        <v>0.64800000000000002</v>
      </c>
      <c r="AD88" s="12">
        <v>0.67300000000000004</v>
      </c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</row>
    <row r="89" spans="2:99" x14ac:dyDescent="0.15">
      <c r="B89" s="29">
        <v>2.9166666666666668E-3</v>
      </c>
      <c r="C89" s="12">
        <v>0</v>
      </c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>
        <f t="shared" si="1"/>
        <v>252</v>
      </c>
      <c r="AB89" s="12">
        <v>0.68799999999999994</v>
      </c>
      <c r="AC89" s="12">
        <v>0.64300000000000002</v>
      </c>
      <c r="AD89" s="12">
        <v>0.66800000000000004</v>
      </c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</row>
    <row r="90" spans="2:99" x14ac:dyDescent="0.15">
      <c r="B90" s="29">
        <v>2.9629629629629628E-3</v>
      </c>
      <c r="C90" s="12">
        <v>0</v>
      </c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>
        <f t="shared" si="1"/>
        <v>256</v>
      </c>
      <c r="AB90" s="12">
        <v>0.68300000000000005</v>
      </c>
      <c r="AC90" s="12">
        <v>0.63900000000000001</v>
      </c>
      <c r="AD90" s="12">
        <v>0.66300000000000003</v>
      </c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</row>
    <row r="91" spans="2:99" x14ac:dyDescent="0.15">
      <c r="B91" s="29">
        <v>3.0092592592592588E-3</v>
      </c>
      <c r="C91" s="12">
        <v>0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>
        <f t="shared" ref="AA91:AA116" si="2">AA90+4</f>
        <v>260</v>
      </c>
      <c r="AB91" s="12">
        <v>0.67800000000000005</v>
      </c>
      <c r="AC91" s="12">
        <v>0.63400000000000001</v>
      </c>
      <c r="AD91" s="12">
        <v>0.65900000000000003</v>
      </c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</row>
    <row r="92" spans="2:99" x14ac:dyDescent="0.15">
      <c r="B92" s="29">
        <v>3.0555555555555557E-3</v>
      </c>
      <c r="C92" s="12">
        <v>0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>
        <f t="shared" si="2"/>
        <v>264</v>
      </c>
      <c r="AB92" s="12">
        <v>0.67400000000000004</v>
      </c>
      <c r="AC92" s="12">
        <v>0.629</v>
      </c>
      <c r="AD92" s="12">
        <v>0.65300000000000002</v>
      </c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</row>
    <row r="93" spans="2:99" x14ac:dyDescent="0.15">
      <c r="B93" s="29">
        <v>3.1018518518518522E-3</v>
      </c>
      <c r="C93" s="12">
        <v>0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>
        <f t="shared" si="2"/>
        <v>268</v>
      </c>
      <c r="AB93" s="12">
        <v>0.66900000000000004</v>
      </c>
      <c r="AC93" s="12">
        <v>0.625</v>
      </c>
      <c r="AD93" s="12">
        <v>0.64800000000000002</v>
      </c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</row>
    <row r="94" spans="2:99" x14ac:dyDescent="0.15">
      <c r="B94" s="29">
        <v>3.1481481481481482E-3</v>
      </c>
      <c r="C94" s="12">
        <v>0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>
        <f t="shared" si="2"/>
        <v>272</v>
      </c>
      <c r="AB94" s="12">
        <v>0.66400000000000003</v>
      </c>
      <c r="AC94" s="12">
        <v>0.62</v>
      </c>
      <c r="AD94" s="12">
        <v>0.64300000000000002</v>
      </c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</row>
    <row r="95" spans="2:99" x14ac:dyDescent="0.15">
      <c r="B95" s="29">
        <v>3.1944444444444442E-3</v>
      </c>
      <c r="C95" s="12">
        <v>0</v>
      </c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>
        <f t="shared" si="2"/>
        <v>276</v>
      </c>
      <c r="AB95" s="12">
        <v>0.66</v>
      </c>
      <c r="AC95" s="12">
        <v>0.61499999999999999</v>
      </c>
      <c r="AD95" s="12">
        <v>0.63900000000000001</v>
      </c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</row>
    <row r="96" spans="2:99" x14ac:dyDescent="0.15">
      <c r="B96" s="29">
        <v>3.2407407407407406E-3</v>
      </c>
      <c r="C96" s="12">
        <v>0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>
        <f t="shared" si="2"/>
        <v>280</v>
      </c>
      <c r="AB96" s="12">
        <v>0.65500000000000003</v>
      </c>
      <c r="AC96" s="12">
        <v>0.61099999999999999</v>
      </c>
      <c r="AD96" s="12">
        <v>0.63400000000000001</v>
      </c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</row>
    <row r="97" spans="2:99" x14ac:dyDescent="0.15">
      <c r="B97" s="29">
        <v>3.2870370370370367E-3</v>
      </c>
      <c r="C97" s="12">
        <v>0</v>
      </c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>
        <f t="shared" si="2"/>
        <v>284</v>
      </c>
      <c r="AB97" s="12">
        <v>0.65</v>
      </c>
      <c r="AC97" s="12">
        <v>0.60599999999999998</v>
      </c>
      <c r="AD97" s="12">
        <v>0.629</v>
      </c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</row>
    <row r="98" spans="2:99" x14ac:dyDescent="0.15">
      <c r="B98" s="29">
        <v>3.3333333333333335E-3</v>
      </c>
      <c r="C98" s="12">
        <v>0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>
        <f t="shared" si="2"/>
        <v>288</v>
      </c>
      <c r="AB98" s="12">
        <v>0.64600000000000002</v>
      </c>
      <c r="AC98" s="12">
        <v>0.60199999999999998</v>
      </c>
      <c r="AD98" s="12">
        <v>0.625</v>
      </c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</row>
    <row r="99" spans="2:99" x14ac:dyDescent="0.15">
      <c r="B99" s="29">
        <v>3.37962962962963E-3</v>
      </c>
      <c r="C99" s="12">
        <v>0</v>
      </c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>
        <f t="shared" si="2"/>
        <v>292</v>
      </c>
      <c r="AB99" s="12">
        <v>0.64200000000000002</v>
      </c>
      <c r="AC99" s="12">
        <v>0.59799999999999998</v>
      </c>
      <c r="AD99" s="12">
        <v>0.62</v>
      </c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</row>
    <row r="100" spans="2:99" x14ac:dyDescent="0.15">
      <c r="B100" s="29">
        <v>3.425925925925926E-3</v>
      </c>
      <c r="C100" s="12">
        <v>0</v>
      </c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>
        <f t="shared" si="2"/>
        <v>296</v>
      </c>
      <c r="AB100" s="12">
        <v>0.63700000000000001</v>
      </c>
      <c r="AC100" s="12">
        <v>0.59299999999999997</v>
      </c>
      <c r="AD100" s="12">
        <v>0.61499999999999999</v>
      </c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</row>
    <row r="101" spans="2:99" x14ac:dyDescent="0.15">
      <c r="B101" s="29">
        <v>3.472222222222222E-3</v>
      </c>
      <c r="C101" s="12">
        <v>0</v>
      </c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>
        <f t="shared" si="2"/>
        <v>300</v>
      </c>
      <c r="AB101" s="12">
        <v>0.63300000000000001</v>
      </c>
      <c r="AC101" s="12">
        <v>0.58899999999999997</v>
      </c>
      <c r="AD101" s="12">
        <v>0.61099999999999999</v>
      </c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</row>
    <row r="102" spans="2:99" x14ac:dyDescent="0.15">
      <c r="B102" s="29">
        <v>3.5185185185185185E-3</v>
      </c>
      <c r="C102" s="12">
        <v>0</v>
      </c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>
        <f t="shared" si="2"/>
        <v>304</v>
      </c>
      <c r="AB102" s="12">
        <v>0.628</v>
      </c>
      <c r="AC102" s="12">
        <v>0.58499999999999996</v>
      </c>
      <c r="AD102" s="12">
        <v>0.60599999999999998</v>
      </c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</row>
    <row r="103" spans="2:99" x14ac:dyDescent="0.15">
      <c r="B103" s="29">
        <v>3.5648148148148154E-3</v>
      </c>
      <c r="C103" s="12">
        <v>0</v>
      </c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>
        <f t="shared" si="2"/>
        <v>308</v>
      </c>
      <c r="AB103" s="12">
        <v>0.624</v>
      </c>
      <c r="AC103" s="12">
        <v>0.57999999999999996</v>
      </c>
      <c r="AD103" s="12">
        <v>0.60199999999999998</v>
      </c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</row>
    <row r="104" spans="2:99" x14ac:dyDescent="0.15">
      <c r="B104" s="29">
        <v>3.6111111111111114E-3</v>
      </c>
      <c r="C104" s="12">
        <v>0</v>
      </c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>
        <f t="shared" si="2"/>
        <v>312</v>
      </c>
      <c r="AB104" s="12">
        <v>0.62</v>
      </c>
      <c r="AC104" s="12">
        <v>0.57599999999999996</v>
      </c>
      <c r="AD104" s="12">
        <v>0.59699999999999998</v>
      </c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</row>
    <row r="105" spans="2:99" x14ac:dyDescent="0.15">
      <c r="B105" s="29">
        <v>3.6574074074074074E-3</v>
      </c>
      <c r="C105" s="12">
        <v>0</v>
      </c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>
        <f t="shared" si="2"/>
        <v>316</v>
      </c>
      <c r="AB105" s="12">
        <v>0.61599999999999999</v>
      </c>
      <c r="AC105" s="12">
        <v>0.57199999999999995</v>
      </c>
      <c r="AD105" s="12">
        <v>0.59299999999999997</v>
      </c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</row>
    <row r="106" spans="2:99" x14ac:dyDescent="0.15">
      <c r="B106" s="29">
        <v>3.7037037037037034E-3</v>
      </c>
      <c r="C106" s="12">
        <v>0</v>
      </c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>
        <f t="shared" si="2"/>
        <v>320</v>
      </c>
      <c r="AB106" s="12">
        <v>0.61099999999999999</v>
      </c>
      <c r="AC106" s="12">
        <v>0.56799999999999995</v>
      </c>
      <c r="AD106" s="12">
        <v>0.58799999999999997</v>
      </c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</row>
    <row r="107" spans="2:99" x14ac:dyDescent="0.15">
      <c r="B107" s="29">
        <v>3.7500000000000003E-3</v>
      </c>
      <c r="C107" s="12">
        <v>0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>
        <f t="shared" si="2"/>
        <v>324</v>
      </c>
      <c r="AB107" s="12">
        <v>0.60699999999999998</v>
      </c>
      <c r="AC107" s="12">
        <v>0.56399999999999995</v>
      </c>
      <c r="AD107" s="12">
        <v>0.58399999999999996</v>
      </c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</row>
    <row r="108" spans="2:99" x14ac:dyDescent="0.15">
      <c r="B108" s="29">
        <v>3.7962962962962963E-3</v>
      </c>
      <c r="C108" s="12">
        <v>0</v>
      </c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>
        <f t="shared" si="2"/>
        <v>328</v>
      </c>
      <c r="AB108" s="12">
        <v>0.60299999999999998</v>
      </c>
      <c r="AC108" s="12">
        <v>0.56000000000000005</v>
      </c>
      <c r="AD108" s="12">
        <v>0.57899999999999996</v>
      </c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</row>
    <row r="109" spans="2:99" x14ac:dyDescent="0.15">
      <c r="B109" s="29">
        <v>3.8425925925925923E-3</v>
      </c>
      <c r="C109" s="12">
        <v>0</v>
      </c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>
        <f t="shared" si="2"/>
        <v>332</v>
      </c>
      <c r="AB109" s="12">
        <v>0.59899999999999998</v>
      </c>
      <c r="AC109" s="12">
        <v>0.55500000000000005</v>
      </c>
      <c r="AD109" s="12">
        <v>0.57499999999999996</v>
      </c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</row>
    <row r="110" spans="2:99" x14ac:dyDescent="0.15">
      <c r="B110" s="29">
        <v>3.8888888888888883E-3</v>
      </c>
      <c r="C110" s="12">
        <v>0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>
        <f t="shared" si="2"/>
        <v>336</v>
      </c>
      <c r="AB110" s="12">
        <v>0.59399999999999997</v>
      </c>
      <c r="AC110" s="12">
        <v>0.55200000000000005</v>
      </c>
      <c r="AD110" s="12">
        <v>0.57099999999999995</v>
      </c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</row>
    <row r="111" spans="2:99" x14ac:dyDescent="0.15">
      <c r="B111" s="29">
        <v>3.9351851851851857E-3</v>
      </c>
      <c r="C111" s="12">
        <v>0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>
        <f t="shared" si="2"/>
        <v>340</v>
      </c>
      <c r="AB111" s="12">
        <v>0.59099999999999997</v>
      </c>
      <c r="AC111" s="12">
        <v>0.54800000000000004</v>
      </c>
      <c r="AD111" s="12">
        <v>0.56699999999999995</v>
      </c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</row>
    <row r="112" spans="2:99" x14ac:dyDescent="0.15">
      <c r="B112" s="29">
        <v>3.9814814814814817E-3</v>
      </c>
      <c r="C112" s="12">
        <v>0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>
        <f t="shared" si="2"/>
        <v>344</v>
      </c>
      <c r="AB112" s="12">
        <v>0.58699999999999997</v>
      </c>
      <c r="AC112" s="12">
        <v>0.54400000000000004</v>
      </c>
      <c r="AD112" s="12">
        <v>0.56200000000000006</v>
      </c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</row>
    <row r="113" spans="1:99" x14ac:dyDescent="0.15">
      <c r="B113" s="29">
        <v>4.0277777777777777E-3</v>
      </c>
      <c r="C113" s="12">
        <v>0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>
        <f t="shared" si="2"/>
        <v>348</v>
      </c>
      <c r="AB113" s="12">
        <v>0.58299999999999996</v>
      </c>
      <c r="AC113" s="12">
        <v>0.54</v>
      </c>
      <c r="AD113" s="12">
        <v>0.55800000000000005</v>
      </c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</row>
    <row r="114" spans="1:99" x14ac:dyDescent="0.15">
      <c r="B114" s="29">
        <v>4.0740740740740746E-3</v>
      </c>
      <c r="C114" s="12">
        <v>0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>
        <f t="shared" si="2"/>
        <v>352</v>
      </c>
      <c r="AB114" s="12">
        <v>0.57899999999999996</v>
      </c>
      <c r="AC114" s="12">
        <v>0.53600000000000003</v>
      </c>
      <c r="AD114" s="12">
        <v>0.55400000000000005</v>
      </c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</row>
    <row r="115" spans="1:99" x14ac:dyDescent="0.15">
      <c r="B115" s="29">
        <v>4.1203703703703706E-3</v>
      </c>
      <c r="C115" s="12">
        <v>0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>
        <f t="shared" si="2"/>
        <v>356</v>
      </c>
      <c r="AB115" s="12">
        <v>0.57499999999999996</v>
      </c>
      <c r="AC115" s="12">
        <v>0.53200000000000003</v>
      </c>
      <c r="AD115" s="12">
        <v>0.55000000000000004</v>
      </c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</row>
    <row r="116" spans="1:99" x14ac:dyDescent="0.15">
      <c r="B116" s="29">
        <v>4.1666666666666666E-3</v>
      </c>
      <c r="C116" s="12">
        <v>0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>
        <f t="shared" si="2"/>
        <v>360</v>
      </c>
      <c r="AB116" s="12">
        <v>0.57099999999999995</v>
      </c>
      <c r="AC116" s="12">
        <v>0.52800000000000002</v>
      </c>
      <c r="AD116" s="12">
        <v>0.54600000000000004</v>
      </c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</row>
    <row r="117" spans="1:99" x14ac:dyDescent="0.15">
      <c r="AB117" s="17">
        <f>SLOPE(AB26:AB116,$AA$26:$AA$116)</f>
        <v>-1.2593446408663803E-3</v>
      </c>
      <c r="AC117" s="17">
        <f>SLOPE(AC26:AC116,$AA$26:$AA$116)</f>
        <v>-1.2830068482242391E-3</v>
      </c>
      <c r="AD117" s="17">
        <f>SLOPE(AD26:AD116,$AA$26:$AA$116)</f>
        <v>-1.3192586399108134E-3</v>
      </c>
    </row>
    <row r="118" spans="1:99" ht="14" x14ac:dyDescent="0.15">
      <c r="A118" s="26" t="s">
        <v>21</v>
      </c>
      <c r="B118" s="25"/>
      <c r="AB118" s="17">
        <f>AB117*-1</f>
        <v>1.2593446408663803E-3</v>
      </c>
      <c r="AC118" s="17">
        <f>AC117*-1</f>
        <v>1.2830068482242391E-3</v>
      </c>
      <c r="AD118" s="17">
        <f>AD117*-1</f>
        <v>1.3192586399108134E-3</v>
      </c>
    </row>
    <row r="120" spans="1:99" x14ac:dyDescent="0.15">
      <c r="B120" s="24"/>
      <c r="C120" s="23">
        <v>1</v>
      </c>
      <c r="D120" s="23">
        <v>2</v>
      </c>
      <c r="E120" s="23">
        <v>3</v>
      </c>
      <c r="F120" s="23">
        <v>4</v>
      </c>
      <c r="G120" s="23">
        <v>5</v>
      </c>
      <c r="H120" s="23">
        <v>6</v>
      </c>
      <c r="I120" s="23">
        <v>7</v>
      </c>
      <c r="J120" s="23">
        <v>8</v>
      </c>
      <c r="K120" s="23">
        <v>9</v>
      </c>
      <c r="L120" s="23">
        <v>10</v>
      </c>
      <c r="M120" s="23">
        <v>11</v>
      </c>
      <c r="N120" s="23">
        <v>12</v>
      </c>
    </row>
    <row r="121" spans="1:99" ht="14" x14ac:dyDescent="0.15">
      <c r="B121" s="32" t="s">
        <v>20</v>
      </c>
      <c r="C121" s="20" t="s">
        <v>11</v>
      </c>
      <c r="D121" s="20" t="s">
        <v>11</v>
      </c>
      <c r="E121" s="20" t="s">
        <v>11</v>
      </c>
      <c r="F121" s="20" t="s">
        <v>11</v>
      </c>
      <c r="G121" s="20" t="s">
        <v>11</v>
      </c>
      <c r="H121" s="20" t="s">
        <v>11</v>
      </c>
      <c r="I121" s="20" t="s">
        <v>11</v>
      </c>
      <c r="J121" s="20" t="s">
        <v>11</v>
      </c>
      <c r="K121" s="20" t="s">
        <v>11</v>
      </c>
      <c r="L121" s="20" t="s">
        <v>11</v>
      </c>
      <c r="M121" s="20" t="s">
        <v>11</v>
      </c>
      <c r="N121" s="20" t="s">
        <v>11</v>
      </c>
      <c r="O121" s="8" t="s">
        <v>14</v>
      </c>
    </row>
    <row r="122" spans="1:99" ht="24" x14ac:dyDescent="0.15">
      <c r="B122" s="33"/>
      <c r="C122" s="19" t="s">
        <v>11</v>
      </c>
      <c r="D122" s="19" t="s">
        <v>11</v>
      </c>
      <c r="E122" s="19" t="s">
        <v>11</v>
      </c>
      <c r="F122" s="19" t="s">
        <v>11</v>
      </c>
      <c r="G122" s="19" t="s">
        <v>11</v>
      </c>
      <c r="H122" s="19" t="s">
        <v>11</v>
      </c>
      <c r="I122" s="19" t="s">
        <v>11</v>
      </c>
      <c r="J122" s="19" t="s">
        <v>11</v>
      </c>
      <c r="K122" s="19" t="s">
        <v>11</v>
      </c>
      <c r="L122" s="19" t="s">
        <v>11</v>
      </c>
      <c r="M122" s="19" t="s">
        <v>11</v>
      </c>
      <c r="N122" s="19" t="s">
        <v>11</v>
      </c>
      <c r="O122" s="8" t="s">
        <v>13</v>
      </c>
    </row>
    <row r="123" spans="1:99" ht="24" x14ac:dyDescent="0.15">
      <c r="B123" s="33"/>
      <c r="C123" s="19" t="s">
        <v>11</v>
      </c>
      <c r="D123" s="19" t="s">
        <v>11</v>
      </c>
      <c r="E123" s="19" t="s">
        <v>11</v>
      </c>
      <c r="F123" s="19" t="s">
        <v>11</v>
      </c>
      <c r="G123" s="19" t="s">
        <v>11</v>
      </c>
      <c r="H123" s="19" t="s">
        <v>11</v>
      </c>
      <c r="I123" s="19" t="s">
        <v>11</v>
      </c>
      <c r="J123" s="19" t="s">
        <v>11</v>
      </c>
      <c r="K123" s="19" t="s">
        <v>11</v>
      </c>
      <c r="L123" s="19" t="s">
        <v>11</v>
      </c>
      <c r="M123" s="19" t="s">
        <v>11</v>
      </c>
      <c r="N123" s="19" t="s">
        <v>11</v>
      </c>
      <c r="O123" s="8" t="s">
        <v>12</v>
      </c>
    </row>
    <row r="124" spans="1:99" ht="14" x14ac:dyDescent="0.15">
      <c r="B124" s="34"/>
      <c r="C124" s="18" t="s">
        <v>11</v>
      </c>
      <c r="D124" s="18" t="s">
        <v>11</v>
      </c>
      <c r="E124" s="18" t="s">
        <v>11</v>
      </c>
      <c r="F124" s="18" t="s">
        <v>11</v>
      </c>
      <c r="G124" s="18" t="s">
        <v>11</v>
      </c>
      <c r="H124" s="18" t="s">
        <v>11</v>
      </c>
      <c r="I124" s="18" t="s">
        <v>11</v>
      </c>
      <c r="J124" s="18" t="s">
        <v>11</v>
      </c>
      <c r="K124" s="18" t="s">
        <v>11</v>
      </c>
      <c r="L124" s="18" t="s">
        <v>11</v>
      </c>
      <c r="M124" s="18" t="s">
        <v>11</v>
      </c>
      <c r="N124" s="18" t="s">
        <v>11</v>
      </c>
      <c r="O124" s="8" t="s">
        <v>10</v>
      </c>
    </row>
    <row r="125" spans="1:99" ht="14" x14ac:dyDescent="0.15">
      <c r="B125" s="32" t="s">
        <v>19</v>
      </c>
      <c r="C125" s="20" t="s">
        <v>11</v>
      </c>
      <c r="D125" s="20" t="s">
        <v>11</v>
      </c>
      <c r="E125" s="20" t="s">
        <v>11</v>
      </c>
      <c r="F125" s="20" t="s">
        <v>11</v>
      </c>
      <c r="G125" s="20" t="s">
        <v>11</v>
      </c>
      <c r="H125" s="20" t="s">
        <v>11</v>
      </c>
      <c r="I125" s="20" t="s">
        <v>11</v>
      </c>
      <c r="J125" s="20" t="s">
        <v>11</v>
      </c>
      <c r="K125" s="20" t="s">
        <v>11</v>
      </c>
      <c r="L125" s="20" t="s">
        <v>11</v>
      </c>
      <c r="M125" s="20" t="s">
        <v>11</v>
      </c>
      <c r="N125" s="20" t="s">
        <v>11</v>
      </c>
      <c r="O125" s="8" t="s">
        <v>14</v>
      </c>
    </row>
    <row r="126" spans="1:99" ht="24" x14ac:dyDescent="0.15">
      <c r="B126" s="33"/>
      <c r="C126" s="19" t="s">
        <v>11</v>
      </c>
      <c r="D126" s="19" t="s">
        <v>11</v>
      </c>
      <c r="E126" s="19" t="s">
        <v>11</v>
      </c>
      <c r="F126" s="19" t="s">
        <v>11</v>
      </c>
      <c r="G126" s="19" t="s">
        <v>11</v>
      </c>
      <c r="H126" s="19" t="s">
        <v>11</v>
      </c>
      <c r="I126" s="19" t="s">
        <v>11</v>
      </c>
      <c r="J126" s="19" t="s">
        <v>11</v>
      </c>
      <c r="K126" s="19" t="s">
        <v>11</v>
      </c>
      <c r="L126" s="19" t="s">
        <v>11</v>
      </c>
      <c r="M126" s="19" t="s">
        <v>11</v>
      </c>
      <c r="N126" s="19" t="s">
        <v>11</v>
      </c>
      <c r="O126" s="8" t="s">
        <v>13</v>
      </c>
    </row>
    <row r="127" spans="1:99" ht="24" x14ac:dyDescent="0.15">
      <c r="B127" s="33"/>
      <c r="C127" s="19" t="s">
        <v>11</v>
      </c>
      <c r="D127" s="19" t="s">
        <v>11</v>
      </c>
      <c r="E127" s="19" t="s">
        <v>11</v>
      </c>
      <c r="F127" s="19" t="s">
        <v>11</v>
      </c>
      <c r="G127" s="19" t="s">
        <v>11</v>
      </c>
      <c r="H127" s="19" t="s">
        <v>11</v>
      </c>
      <c r="I127" s="19" t="s">
        <v>11</v>
      </c>
      <c r="J127" s="19" t="s">
        <v>11</v>
      </c>
      <c r="K127" s="19" t="s">
        <v>11</v>
      </c>
      <c r="L127" s="19" t="s">
        <v>11</v>
      </c>
      <c r="M127" s="19" t="s">
        <v>11</v>
      </c>
      <c r="N127" s="19" t="s">
        <v>11</v>
      </c>
      <c r="O127" s="8" t="s">
        <v>12</v>
      </c>
    </row>
    <row r="128" spans="1:99" ht="14" x14ac:dyDescent="0.15">
      <c r="B128" s="34"/>
      <c r="C128" s="18" t="s">
        <v>11</v>
      </c>
      <c r="D128" s="18" t="s">
        <v>11</v>
      </c>
      <c r="E128" s="18" t="s">
        <v>11</v>
      </c>
      <c r="F128" s="18" t="s">
        <v>11</v>
      </c>
      <c r="G128" s="18" t="s">
        <v>11</v>
      </c>
      <c r="H128" s="18" t="s">
        <v>11</v>
      </c>
      <c r="I128" s="18" t="s">
        <v>11</v>
      </c>
      <c r="J128" s="18" t="s">
        <v>11</v>
      </c>
      <c r="K128" s="18" t="s">
        <v>11</v>
      </c>
      <c r="L128" s="18" t="s">
        <v>11</v>
      </c>
      <c r="M128" s="18" t="s">
        <v>11</v>
      </c>
      <c r="N128" s="18" t="s">
        <v>11</v>
      </c>
      <c r="O128" s="8" t="s">
        <v>10</v>
      </c>
    </row>
    <row r="129" spans="2:15" ht="14" x14ac:dyDescent="0.15">
      <c r="B129" s="32" t="s">
        <v>18</v>
      </c>
      <c r="C129" s="20">
        <v>-83.85</v>
      </c>
      <c r="D129" s="20">
        <v>-88.35</v>
      </c>
      <c r="E129" s="20">
        <v>-87.3</v>
      </c>
      <c r="F129" s="20" t="s">
        <v>11</v>
      </c>
      <c r="G129" s="20" t="s">
        <v>11</v>
      </c>
      <c r="H129" s="20" t="s">
        <v>11</v>
      </c>
      <c r="I129" s="20" t="s">
        <v>11</v>
      </c>
      <c r="J129" s="20" t="s">
        <v>11</v>
      </c>
      <c r="K129" s="20" t="s">
        <v>11</v>
      </c>
      <c r="L129" s="20" t="s">
        <v>11</v>
      </c>
      <c r="M129" s="20" t="s">
        <v>11</v>
      </c>
      <c r="N129" s="20" t="s">
        <v>11</v>
      </c>
      <c r="O129" s="8" t="s">
        <v>14</v>
      </c>
    </row>
    <row r="130" spans="2:15" ht="24" x14ac:dyDescent="0.15">
      <c r="B130" s="33"/>
      <c r="C130" s="19">
        <v>1</v>
      </c>
      <c r="D130" s="19">
        <v>0.999</v>
      </c>
      <c r="E130" s="19">
        <v>1</v>
      </c>
      <c r="F130" s="19" t="s">
        <v>11</v>
      </c>
      <c r="G130" s="19" t="s">
        <v>11</v>
      </c>
      <c r="H130" s="19" t="s">
        <v>11</v>
      </c>
      <c r="I130" s="19" t="s">
        <v>11</v>
      </c>
      <c r="J130" s="19" t="s">
        <v>11</v>
      </c>
      <c r="K130" s="19" t="s">
        <v>11</v>
      </c>
      <c r="L130" s="19" t="s">
        <v>11</v>
      </c>
      <c r="M130" s="19" t="s">
        <v>11</v>
      </c>
      <c r="N130" s="19" t="s">
        <v>11</v>
      </c>
      <c r="O130" s="8" t="s">
        <v>13</v>
      </c>
    </row>
    <row r="131" spans="2:15" ht="24" x14ac:dyDescent="0.15">
      <c r="B131" s="33"/>
      <c r="C131" s="22">
        <v>5.5555555555555556E-4</v>
      </c>
      <c r="D131" s="22">
        <v>1.3888888888888889E-4</v>
      </c>
      <c r="E131" s="22">
        <v>1.2037037037037038E-3</v>
      </c>
      <c r="F131" s="19" t="s">
        <v>11</v>
      </c>
      <c r="G131" s="19" t="s">
        <v>11</v>
      </c>
      <c r="H131" s="19" t="s">
        <v>11</v>
      </c>
      <c r="I131" s="19" t="s">
        <v>11</v>
      </c>
      <c r="J131" s="19" t="s">
        <v>11</v>
      </c>
      <c r="K131" s="19" t="s">
        <v>11</v>
      </c>
      <c r="L131" s="19" t="s">
        <v>11</v>
      </c>
      <c r="M131" s="19" t="s">
        <v>11</v>
      </c>
      <c r="N131" s="19" t="s">
        <v>11</v>
      </c>
      <c r="O131" s="8" t="s">
        <v>12</v>
      </c>
    </row>
    <row r="132" spans="2:15" ht="14" x14ac:dyDescent="0.15">
      <c r="B132" s="34"/>
      <c r="C132" s="21">
        <v>2.3148148148148147E-5</v>
      </c>
      <c r="D132" s="21">
        <v>2.3148148148148147E-5</v>
      </c>
      <c r="E132" s="21">
        <v>5.7870370370370366E-5</v>
      </c>
      <c r="F132" s="18" t="s">
        <v>11</v>
      </c>
      <c r="G132" s="18" t="s">
        <v>11</v>
      </c>
      <c r="H132" s="18" t="s">
        <v>11</v>
      </c>
      <c r="I132" s="18" t="s">
        <v>11</v>
      </c>
      <c r="J132" s="18" t="s">
        <v>11</v>
      </c>
      <c r="K132" s="18" t="s">
        <v>11</v>
      </c>
      <c r="L132" s="18" t="s">
        <v>11</v>
      </c>
      <c r="M132" s="18" t="s">
        <v>11</v>
      </c>
      <c r="N132" s="18" t="s">
        <v>11</v>
      </c>
      <c r="O132" s="8" t="s">
        <v>10</v>
      </c>
    </row>
    <row r="133" spans="2:15" ht="14" x14ac:dyDescent="0.15">
      <c r="B133" s="32" t="s">
        <v>17</v>
      </c>
      <c r="C133" s="20" t="s">
        <v>11</v>
      </c>
      <c r="D133" s="20" t="s">
        <v>11</v>
      </c>
      <c r="E133" s="20" t="s">
        <v>11</v>
      </c>
      <c r="F133" s="20" t="s">
        <v>11</v>
      </c>
      <c r="G133" s="20" t="s">
        <v>11</v>
      </c>
      <c r="H133" s="20" t="s">
        <v>11</v>
      </c>
      <c r="I133" s="20" t="s">
        <v>11</v>
      </c>
      <c r="J133" s="20" t="s">
        <v>11</v>
      </c>
      <c r="K133" s="20" t="s">
        <v>11</v>
      </c>
      <c r="L133" s="20" t="s">
        <v>11</v>
      </c>
      <c r="M133" s="20" t="s">
        <v>11</v>
      </c>
      <c r="N133" s="20" t="s">
        <v>11</v>
      </c>
      <c r="O133" s="8" t="s">
        <v>14</v>
      </c>
    </row>
    <row r="134" spans="2:15" ht="24" x14ac:dyDescent="0.15">
      <c r="B134" s="33"/>
      <c r="C134" s="19" t="s">
        <v>11</v>
      </c>
      <c r="D134" s="19" t="s">
        <v>11</v>
      </c>
      <c r="E134" s="19" t="s">
        <v>11</v>
      </c>
      <c r="F134" s="19" t="s">
        <v>11</v>
      </c>
      <c r="G134" s="19" t="s">
        <v>11</v>
      </c>
      <c r="H134" s="19" t="s">
        <v>11</v>
      </c>
      <c r="I134" s="19" t="s">
        <v>11</v>
      </c>
      <c r="J134" s="19" t="s">
        <v>11</v>
      </c>
      <c r="K134" s="19" t="s">
        <v>11</v>
      </c>
      <c r="L134" s="19" t="s">
        <v>11</v>
      </c>
      <c r="M134" s="19" t="s">
        <v>11</v>
      </c>
      <c r="N134" s="19" t="s">
        <v>11</v>
      </c>
      <c r="O134" s="8" t="s">
        <v>13</v>
      </c>
    </row>
    <row r="135" spans="2:15" ht="24" x14ac:dyDescent="0.15">
      <c r="B135" s="33"/>
      <c r="C135" s="19" t="s">
        <v>11</v>
      </c>
      <c r="D135" s="19" t="s">
        <v>11</v>
      </c>
      <c r="E135" s="19" t="s">
        <v>11</v>
      </c>
      <c r="F135" s="19" t="s">
        <v>11</v>
      </c>
      <c r="G135" s="19" t="s">
        <v>11</v>
      </c>
      <c r="H135" s="19" t="s">
        <v>11</v>
      </c>
      <c r="I135" s="19" t="s">
        <v>11</v>
      </c>
      <c r="J135" s="19" t="s">
        <v>11</v>
      </c>
      <c r="K135" s="19" t="s">
        <v>11</v>
      </c>
      <c r="L135" s="19" t="s">
        <v>11</v>
      </c>
      <c r="M135" s="19" t="s">
        <v>11</v>
      </c>
      <c r="N135" s="19" t="s">
        <v>11</v>
      </c>
      <c r="O135" s="8" t="s">
        <v>12</v>
      </c>
    </row>
    <row r="136" spans="2:15" ht="14" x14ac:dyDescent="0.15">
      <c r="B136" s="34"/>
      <c r="C136" s="18" t="s">
        <v>11</v>
      </c>
      <c r="D136" s="18" t="s">
        <v>11</v>
      </c>
      <c r="E136" s="18" t="s">
        <v>11</v>
      </c>
      <c r="F136" s="18" t="s">
        <v>11</v>
      </c>
      <c r="G136" s="18" t="s">
        <v>11</v>
      </c>
      <c r="H136" s="18" t="s">
        <v>11</v>
      </c>
      <c r="I136" s="18" t="s">
        <v>11</v>
      </c>
      <c r="J136" s="18" t="s">
        <v>11</v>
      </c>
      <c r="K136" s="18" t="s">
        <v>11</v>
      </c>
      <c r="L136" s="18" t="s">
        <v>11</v>
      </c>
      <c r="M136" s="18" t="s">
        <v>11</v>
      </c>
      <c r="N136" s="18" t="s">
        <v>11</v>
      </c>
      <c r="O136" s="8" t="s">
        <v>10</v>
      </c>
    </row>
    <row r="137" spans="2:15" ht="14" x14ac:dyDescent="0.15">
      <c r="B137" s="32" t="s">
        <v>16</v>
      </c>
      <c r="C137" s="20" t="s">
        <v>11</v>
      </c>
      <c r="D137" s="20" t="s">
        <v>11</v>
      </c>
      <c r="E137" s="20" t="s">
        <v>11</v>
      </c>
      <c r="F137" s="20" t="s">
        <v>11</v>
      </c>
      <c r="G137" s="20" t="s">
        <v>11</v>
      </c>
      <c r="H137" s="20" t="s">
        <v>11</v>
      </c>
      <c r="I137" s="20" t="s">
        <v>11</v>
      </c>
      <c r="J137" s="20" t="s">
        <v>11</v>
      </c>
      <c r="K137" s="20" t="s">
        <v>11</v>
      </c>
      <c r="L137" s="20" t="s">
        <v>11</v>
      </c>
      <c r="M137" s="20" t="s">
        <v>11</v>
      </c>
      <c r="N137" s="20" t="s">
        <v>11</v>
      </c>
      <c r="O137" s="8" t="s">
        <v>14</v>
      </c>
    </row>
    <row r="138" spans="2:15" ht="24" x14ac:dyDescent="0.15">
      <c r="B138" s="33"/>
      <c r="C138" s="19" t="s">
        <v>11</v>
      </c>
      <c r="D138" s="19" t="s">
        <v>11</v>
      </c>
      <c r="E138" s="19" t="s">
        <v>11</v>
      </c>
      <c r="F138" s="19" t="s">
        <v>11</v>
      </c>
      <c r="G138" s="19" t="s">
        <v>11</v>
      </c>
      <c r="H138" s="19" t="s">
        <v>11</v>
      </c>
      <c r="I138" s="19" t="s">
        <v>11</v>
      </c>
      <c r="J138" s="19" t="s">
        <v>11</v>
      </c>
      <c r="K138" s="19" t="s">
        <v>11</v>
      </c>
      <c r="L138" s="19" t="s">
        <v>11</v>
      </c>
      <c r="M138" s="19" t="s">
        <v>11</v>
      </c>
      <c r="N138" s="19" t="s">
        <v>11</v>
      </c>
      <c r="O138" s="8" t="s">
        <v>13</v>
      </c>
    </row>
    <row r="139" spans="2:15" ht="24" x14ac:dyDescent="0.15">
      <c r="B139" s="33"/>
      <c r="C139" s="19" t="s">
        <v>11</v>
      </c>
      <c r="D139" s="19" t="s">
        <v>11</v>
      </c>
      <c r="E139" s="19" t="s">
        <v>11</v>
      </c>
      <c r="F139" s="19" t="s">
        <v>11</v>
      </c>
      <c r="G139" s="19" t="s">
        <v>11</v>
      </c>
      <c r="H139" s="19" t="s">
        <v>11</v>
      </c>
      <c r="I139" s="19" t="s">
        <v>11</v>
      </c>
      <c r="J139" s="19" t="s">
        <v>11</v>
      </c>
      <c r="K139" s="19" t="s">
        <v>11</v>
      </c>
      <c r="L139" s="19" t="s">
        <v>11</v>
      </c>
      <c r="M139" s="19" t="s">
        <v>11</v>
      </c>
      <c r="N139" s="19" t="s">
        <v>11</v>
      </c>
      <c r="O139" s="8" t="s">
        <v>12</v>
      </c>
    </row>
    <row r="140" spans="2:15" ht="14" x14ac:dyDescent="0.15">
      <c r="B140" s="34"/>
      <c r="C140" s="18" t="s">
        <v>11</v>
      </c>
      <c r="D140" s="18" t="s">
        <v>11</v>
      </c>
      <c r="E140" s="18" t="s">
        <v>11</v>
      </c>
      <c r="F140" s="18" t="s">
        <v>11</v>
      </c>
      <c r="G140" s="18" t="s">
        <v>11</v>
      </c>
      <c r="H140" s="18" t="s">
        <v>11</v>
      </c>
      <c r="I140" s="18" t="s">
        <v>11</v>
      </c>
      <c r="J140" s="18" t="s">
        <v>11</v>
      </c>
      <c r="K140" s="18" t="s">
        <v>11</v>
      </c>
      <c r="L140" s="18" t="s">
        <v>11</v>
      </c>
      <c r="M140" s="18" t="s">
        <v>11</v>
      </c>
      <c r="N140" s="18" t="s">
        <v>11</v>
      </c>
      <c r="O140" s="8" t="s">
        <v>10</v>
      </c>
    </row>
    <row r="141" spans="2:15" ht="14" x14ac:dyDescent="0.15">
      <c r="B141" s="32" t="s">
        <v>15</v>
      </c>
      <c r="C141" s="20" t="s">
        <v>11</v>
      </c>
      <c r="D141" s="20" t="s">
        <v>11</v>
      </c>
      <c r="E141" s="20" t="s">
        <v>11</v>
      </c>
      <c r="F141" s="20" t="s">
        <v>11</v>
      </c>
      <c r="G141" s="20" t="s">
        <v>11</v>
      </c>
      <c r="H141" s="20" t="s">
        <v>11</v>
      </c>
      <c r="I141" s="20" t="s">
        <v>11</v>
      </c>
      <c r="J141" s="20" t="s">
        <v>11</v>
      </c>
      <c r="K141" s="20" t="s">
        <v>11</v>
      </c>
      <c r="L141" s="20" t="s">
        <v>11</v>
      </c>
      <c r="M141" s="20" t="s">
        <v>11</v>
      </c>
      <c r="N141" s="20" t="s">
        <v>11</v>
      </c>
      <c r="O141" s="8" t="s">
        <v>14</v>
      </c>
    </row>
    <row r="142" spans="2:15" ht="24" x14ac:dyDescent="0.15">
      <c r="B142" s="33"/>
      <c r="C142" s="19" t="s">
        <v>11</v>
      </c>
      <c r="D142" s="19" t="s">
        <v>11</v>
      </c>
      <c r="E142" s="19" t="s">
        <v>11</v>
      </c>
      <c r="F142" s="19" t="s">
        <v>11</v>
      </c>
      <c r="G142" s="19" t="s">
        <v>11</v>
      </c>
      <c r="H142" s="19" t="s">
        <v>11</v>
      </c>
      <c r="I142" s="19" t="s">
        <v>11</v>
      </c>
      <c r="J142" s="19" t="s">
        <v>11</v>
      </c>
      <c r="K142" s="19" t="s">
        <v>11</v>
      </c>
      <c r="L142" s="19" t="s">
        <v>11</v>
      </c>
      <c r="M142" s="19" t="s">
        <v>11</v>
      </c>
      <c r="N142" s="19" t="s">
        <v>11</v>
      </c>
      <c r="O142" s="8" t="s">
        <v>13</v>
      </c>
    </row>
    <row r="143" spans="2:15" ht="24" x14ac:dyDescent="0.15">
      <c r="B143" s="33"/>
      <c r="C143" s="19" t="s">
        <v>11</v>
      </c>
      <c r="D143" s="19" t="s">
        <v>11</v>
      </c>
      <c r="E143" s="19" t="s">
        <v>11</v>
      </c>
      <c r="F143" s="19" t="s">
        <v>11</v>
      </c>
      <c r="G143" s="19" t="s">
        <v>11</v>
      </c>
      <c r="H143" s="19" t="s">
        <v>11</v>
      </c>
      <c r="I143" s="19" t="s">
        <v>11</v>
      </c>
      <c r="J143" s="19" t="s">
        <v>11</v>
      </c>
      <c r="K143" s="19" t="s">
        <v>11</v>
      </c>
      <c r="L143" s="19" t="s">
        <v>11</v>
      </c>
      <c r="M143" s="19" t="s">
        <v>11</v>
      </c>
      <c r="N143" s="19" t="s">
        <v>11</v>
      </c>
      <c r="O143" s="8" t="s">
        <v>12</v>
      </c>
    </row>
    <row r="144" spans="2:15" ht="14" x14ac:dyDescent="0.15">
      <c r="B144" s="34"/>
      <c r="C144" s="18" t="s">
        <v>11</v>
      </c>
      <c r="D144" s="18" t="s">
        <v>11</v>
      </c>
      <c r="E144" s="18" t="s">
        <v>11</v>
      </c>
      <c r="F144" s="18" t="s">
        <v>11</v>
      </c>
      <c r="G144" s="18" t="s">
        <v>11</v>
      </c>
      <c r="H144" s="18" t="s">
        <v>11</v>
      </c>
      <c r="I144" s="18" t="s">
        <v>11</v>
      </c>
      <c r="J144" s="18" t="s">
        <v>11</v>
      </c>
      <c r="K144" s="18" t="s">
        <v>11</v>
      </c>
      <c r="L144" s="18" t="s">
        <v>11</v>
      </c>
      <c r="M144" s="18" t="s">
        <v>11</v>
      </c>
      <c r="N144" s="18" t="s">
        <v>11</v>
      </c>
      <c r="O144" s="8" t="s">
        <v>10</v>
      </c>
    </row>
    <row r="145" spans="2:15" ht="14" x14ac:dyDescent="0.15">
      <c r="B145" s="32" t="s">
        <v>0</v>
      </c>
      <c r="C145" s="20" t="s">
        <v>11</v>
      </c>
      <c r="D145" s="20" t="s">
        <v>11</v>
      </c>
      <c r="E145" s="20" t="s">
        <v>11</v>
      </c>
      <c r="F145" s="20" t="s">
        <v>11</v>
      </c>
      <c r="G145" s="20" t="s">
        <v>11</v>
      </c>
      <c r="H145" s="20" t="s">
        <v>11</v>
      </c>
      <c r="I145" s="20" t="s">
        <v>11</v>
      </c>
      <c r="J145" s="20" t="s">
        <v>11</v>
      </c>
      <c r="K145" s="20" t="s">
        <v>11</v>
      </c>
      <c r="L145" s="20" t="s">
        <v>11</v>
      </c>
      <c r="M145" s="20" t="s">
        <v>11</v>
      </c>
      <c r="N145" s="20" t="s">
        <v>11</v>
      </c>
      <c r="O145" s="8" t="s">
        <v>14</v>
      </c>
    </row>
    <row r="146" spans="2:15" ht="24" x14ac:dyDescent="0.15">
      <c r="B146" s="33"/>
      <c r="C146" s="19" t="s">
        <v>11</v>
      </c>
      <c r="D146" s="19" t="s">
        <v>11</v>
      </c>
      <c r="E146" s="19" t="s">
        <v>11</v>
      </c>
      <c r="F146" s="19" t="s">
        <v>11</v>
      </c>
      <c r="G146" s="19" t="s">
        <v>11</v>
      </c>
      <c r="H146" s="19" t="s">
        <v>11</v>
      </c>
      <c r="I146" s="19" t="s">
        <v>11</v>
      </c>
      <c r="J146" s="19" t="s">
        <v>11</v>
      </c>
      <c r="K146" s="19" t="s">
        <v>11</v>
      </c>
      <c r="L146" s="19" t="s">
        <v>11</v>
      </c>
      <c r="M146" s="19" t="s">
        <v>11</v>
      </c>
      <c r="N146" s="19" t="s">
        <v>11</v>
      </c>
      <c r="O146" s="8" t="s">
        <v>13</v>
      </c>
    </row>
    <row r="147" spans="2:15" ht="24" x14ac:dyDescent="0.15">
      <c r="B147" s="33"/>
      <c r="C147" s="19" t="s">
        <v>11</v>
      </c>
      <c r="D147" s="19" t="s">
        <v>11</v>
      </c>
      <c r="E147" s="19" t="s">
        <v>11</v>
      </c>
      <c r="F147" s="19" t="s">
        <v>11</v>
      </c>
      <c r="G147" s="19" t="s">
        <v>11</v>
      </c>
      <c r="H147" s="19" t="s">
        <v>11</v>
      </c>
      <c r="I147" s="19" t="s">
        <v>11</v>
      </c>
      <c r="J147" s="19" t="s">
        <v>11</v>
      </c>
      <c r="K147" s="19" t="s">
        <v>11</v>
      </c>
      <c r="L147" s="19" t="s">
        <v>11</v>
      </c>
      <c r="M147" s="19" t="s">
        <v>11</v>
      </c>
      <c r="N147" s="19" t="s">
        <v>11</v>
      </c>
      <c r="O147" s="8" t="s">
        <v>12</v>
      </c>
    </row>
    <row r="148" spans="2:15" ht="14" x14ac:dyDescent="0.15">
      <c r="B148" s="34"/>
      <c r="C148" s="18" t="s">
        <v>11</v>
      </c>
      <c r="D148" s="18" t="s">
        <v>11</v>
      </c>
      <c r="E148" s="18" t="s">
        <v>11</v>
      </c>
      <c r="F148" s="18" t="s">
        <v>11</v>
      </c>
      <c r="G148" s="18" t="s">
        <v>11</v>
      </c>
      <c r="H148" s="18" t="s">
        <v>11</v>
      </c>
      <c r="I148" s="18" t="s">
        <v>11</v>
      </c>
      <c r="J148" s="18" t="s">
        <v>11</v>
      </c>
      <c r="K148" s="18" t="s">
        <v>11</v>
      </c>
      <c r="L148" s="18" t="s">
        <v>11</v>
      </c>
      <c r="M148" s="18" t="s">
        <v>11</v>
      </c>
      <c r="N148" s="18" t="s">
        <v>11</v>
      </c>
      <c r="O148" s="8" t="s">
        <v>10</v>
      </c>
    </row>
    <row r="149" spans="2:15" ht="14" x14ac:dyDescent="0.15">
      <c r="B149" s="32" t="s">
        <v>1</v>
      </c>
      <c r="C149" s="20" t="s">
        <v>11</v>
      </c>
      <c r="D149" s="20" t="s">
        <v>11</v>
      </c>
      <c r="E149" s="20" t="s">
        <v>11</v>
      </c>
      <c r="F149" s="20" t="s">
        <v>11</v>
      </c>
      <c r="G149" s="20" t="s">
        <v>11</v>
      </c>
      <c r="H149" s="20" t="s">
        <v>11</v>
      </c>
      <c r="I149" s="20" t="s">
        <v>11</v>
      </c>
      <c r="J149" s="20" t="s">
        <v>11</v>
      </c>
      <c r="K149" s="20" t="s">
        <v>11</v>
      </c>
      <c r="L149" s="20" t="s">
        <v>11</v>
      </c>
      <c r="M149" s="20" t="s">
        <v>11</v>
      </c>
      <c r="N149" s="20" t="s">
        <v>11</v>
      </c>
      <c r="O149" s="8" t="s">
        <v>14</v>
      </c>
    </row>
    <row r="150" spans="2:15" ht="24" x14ac:dyDescent="0.15">
      <c r="B150" s="33"/>
      <c r="C150" s="19" t="s">
        <v>11</v>
      </c>
      <c r="D150" s="19" t="s">
        <v>11</v>
      </c>
      <c r="E150" s="19" t="s">
        <v>11</v>
      </c>
      <c r="F150" s="19" t="s">
        <v>11</v>
      </c>
      <c r="G150" s="19" t="s">
        <v>11</v>
      </c>
      <c r="H150" s="19" t="s">
        <v>11</v>
      </c>
      <c r="I150" s="19" t="s">
        <v>11</v>
      </c>
      <c r="J150" s="19" t="s">
        <v>11</v>
      </c>
      <c r="K150" s="19" t="s">
        <v>11</v>
      </c>
      <c r="L150" s="19" t="s">
        <v>11</v>
      </c>
      <c r="M150" s="19" t="s">
        <v>11</v>
      </c>
      <c r="N150" s="19" t="s">
        <v>11</v>
      </c>
      <c r="O150" s="8" t="s">
        <v>13</v>
      </c>
    </row>
    <row r="151" spans="2:15" ht="24" x14ac:dyDescent="0.15">
      <c r="B151" s="33"/>
      <c r="C151" s="19" t="s">
        <v>11</v>
      </c>
      <c r="D151" s="19" t="s">
        <v>11</v>
      </c>
      <c r="E151" s="19" t="s">
        <v>11</v>
      </c>
      <c r="F151" s="19" t="s">
        <v>11</v>
      </c>
      <c r="G151" s="19" t="s">
        <v>11</v>
      </c>
      <c r="H151" s="19" t="s">
        <v>11</v>
      </c>
      <c r="I151" s="19" t="s">
        <v>11</v>
      </c>
      <c r="J151" s="19" t="s">
        <v>11</v>
      </c>
      <c r="K151" s="19" t="s">
        <v>11</v>
      </c>
      <c r="L151" s="19" t="s">
        <v>11</v>
      </c>
      <c r="M151" s="19" t="s">
        <v>11</v>
      </c>
      <c r="N151" s="19" t="s">
        <v>11</v>
      </c>
      <c r="O151" s="8" t="s">
        <v>12</v>
      </c>
    </row>
    <row r="152" spans="2:15" ht="14" x14ac:dyDescent="0.15">
      <c r="B152" s="34"/>
      <c r="C152" s="18" t="s">
        <v>11</v>
      </c>
      <c r="D152" s="18" t="s">
        <v>11</v>
      </c>
      <c r="E152" s="18" t="s">
        <v>11</v>
      </c>
      <c r="F152" s="18" t="s">
        <v>11</v>
      </c>
      <c r="G152" s="18" t="s">
        <v>11</v>
      </c>
      <c r="H152" s="18" t="s">
        <v>11</v>
      </c>
      <c r="I152" s="18" t="s">
        <v>11</v>
      </c>
      <c r="J152" s="18" t="s">
        <v>11</v>
      </c>
      <c r="K152" s="18" t="s">
        <v>11</v>
      </c>
      <c r="L152" s="18" t="s">
        <v>11</v>
      </c>
      <c r="M152" s="18" t="s">
        <v>11</v>
      </c>
      <c r="N152" s="18" t="s">
        <v>11</v>
      </c>
      <c r="O152" s="8" t="s">
        <v>10</v>
      </c>
    </row>
  </sheetData>
  <mergeCells count="9">
    <mergeCell ref="B145:B148"/>
    <mergeCell ref="B149:B152"/>
    <mergeCell ref="AB25:AD25"/>
    <mergeCell ref="B121:B124"/>
    <mergeCell ref="B125:B128"/>
    <mergeCell ref="B129:B132"/>
    <mergeCell ref="B133:B136"/>
    <mergeCell ref="B137:B140"/>
    <mergeCell ref="B141:B144"/>
  </mergeCells>
  <pageMargins left="0.78740157499999996" right="0.78740157499999996" top="0.984251969" bottom="0.984251969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4A318-D122-DB47-BC84-EA8725DD2ECC}">
  <dimension ref="A2:CU152"/>
  <sheetViews>
    <sheetView topLeftCell="U90" workbookViewId="0">
      <selection activeCell="AE118" sqref="AE118:AG118"/>
    </sheetView>
  </sheetViews>
  <sheetFormatPr baseColWidth="10" defaultColWidth="9.1640625" defaultRowHeight="13" x14ac:dyDescent="0.15"/>
  <cols>
    <col min="1" max="1" width="20.6640625" style="17" customWidth="1"/>
    <col min="2" max="2" width="12.6640625" style="17" customWidth="1"/>
    <col min="3" max="16384" width="9.1640625" style="17"/>
  </cols>
  <sheetData>
    <row r="2" spans="1:2" x14ac:dyDescent="0.15">
      <c r="A2" s="17" t="s">
        <v>145</v>
      </c>
      <c r="B2" s="17" t="s">
        <v>144</v>
      </c>
    </row>
    <row r="4" spans="1:2" x14ac:dyDescent="0.15">
      <c r="A4" s="17" t="s">
        <v>143</v>
      </c>
    </row>
    <row r="5" spans="1:2" x14ac:dyDescent="0.15">
      <c r="A5" s="17" t="s">
        <v>142</v>
      </c>
    </row>
    <row r="6" spans="1:2" x14ac:dyDescent="0.15">
      <c r="A6" s="17" t="s">
        <v>141</v>
      </c>
      <c r="B6" s="17" t="s">
        <v>140</v>
      </c>
    </row>
    <row r="7" spans="1:2" x14ac:dyDescent="0.15">
      <c r="A7" s="17" t="s">
        <v>139</v>
      </c>
      <c r="B7" s="28">
        <v>44088</v>
      </c>
    </row>
    <row r="8" spans="1:2" x14ac:dyDescent="0.15">
      <c r="A8" s="17" t="s">
        <v>120</v>
      </c>
      <c r="B8" s="27">
        <v>0.70045138888888892</v>
      </c>
    </row>
    <row r="9" spans="1:2" x14ac:dyDescent="0.15">
      <c r="A9" s="17" t="s">
        <v>138</v>
      </c>
      <c r="B9" s="17" t="s">
        <v>137</v>
      </c>
    </row>
    <row r="10" spans="1:2" x14ac:dyDescent="0.15">
      <c r="A10" s="17" t="s">
        <v>136</v>
      </c>
      <c r="B10" s="17" t="s">
        <v>135</v>
      </c>
    </row>
    <row r="11" spans="1:2" x14ac:dyDescent="0.15">
      <c r="A11" s="17" t="s">
        <v>134</v>
      </c>
      <c r="B11" s="17" t="s">
        <v>133</v>
      </c>
    </row>
    <row r="13" spans="1:2" ht="14" x14ac:dyDescent="0.15">
      <c r="A13" s="26" t="s">
        <v>132</v>
      </c>
      <c r="B13" s="25"/>
    </row>
    <row r="14" spans="1:2" x14ac:dyDescent="0.15">
      <c r="A14" s="17" t="s">
        <v>131</v>
      </c>
      <c r="B14" s="17" t="s">
        <v>149</v>
      </c>
    </row>
    <row r="15" spans="1:2" x14ac:dyDescent="0.15">
      <c r="A15" s="17" t="s">
        <v>129</v>
      </c>
    </row>
    <row r="16" spans="1:2" x14ac:dyDescent="0.15">
      <c r="A16" s="17" t="s">
        <v>128</v>
      </c>
      <c r="B16" s="17" t="s">
        <v>153</v>
      </c>
    </row>
    <row r="17" spans="1:99" x14ac:dyDescent="0.15">
      <c r="A17" s="17" t="s">
        <v>126</v>
      </c>
      <c r="B17" s="17" t="s">
        <v>125</v>
      </c>
    </row>
    <row r="18" spans="1:99" x14ac:dyDescent="0.15">
      <c r="B18" s="17" t="s">
        <v>162</v>
      </c>
    </row>
    <row r="19" spans="1:99" x14ac:dyDescent="0.15">
      <c r="B19" s="17" t="s">
        <v>123</v>
      </c>
    </row>
    <row r="20" spans="1:99" x14ac:dyDescent="0.15">
      <c r="B20" s="17" t="s">
        <v>122</v>
      </c>
    </row>
    <row r="21" spans="1:99" x14ac:dyDescent="0.15">
      <c r="A21" s="17" t="s">
        <v>121</v>
      </c>
    </row>
    <row r="23" spans="1:99" x14ac:dyDescent="0.15">
      <c r="A23" s="26">
        <v>340</v>
      </c>
      <c r="B23" s="25"/>
    </row>
    <row r="25" spans="1:99" ht="14" x14ac:dyDescent="0.15">
      <c r="B25" s="23" t="s">
        <v>120</v>
      </c>
      <c r="C25" s="23" t="s">
        <v>119</v>
      </c>
      <c r="D25" s="23" t="s">
        <v>148</v>
      </c>
      <c r="E25" s="23" t="s">
        <v>147</v>
      </c>
      <c r="F25" s="23" t="s">
        <v>117</v>
      </c>
      <c r="G25" s="23" t="s">
        <v>116</v>
      </c>
      <c r="H25" s="23" t="s">
        <v>115</v>
      </c>
      <c r="I25" s="23" t="s">
        <v>114</v>
      </c>
      <c r="J25" s="23" t="s">
        <v>113</v>
      </c>
      <c r="K25" s="23" t="s">
        <v>112</v>
      </c>
      <c r="L25" s="23" t="s">
        <v>111</v>
      </c>
      <c r="M25" s="23" t="s">
        <v>110</v>
      </c>
      <c r="N25" s="23" t="s">
        <v>109</v>
      </c>
      <c r="O25" s="23" t="s">
        <v>108</v>
      </c>
      <c r="P25" s="23" t="s">
        <v>107</v>
      </c>
      <c r="Q25" s="23" t="s">
        <v>106</v>
      </c>
      <c r="R25" s="23" t="s">
        <v>105</v>
      </c>
      <c r="S25" s="23" t="s">
        <v>104</v>
      </c>
      <c r="T25" s="23" t="s">
        <v>103</v>
      </c>
      <c r="U25" s="23" t="s">
        <v>102</v>
      </c>
      <c r="V25" s="23" t="s">
        <v>101</v>
      </c>
      <c r="W25" s="23" t="s">
        <v>100</v>
      </c>
      <c r="X25" s="23" t="s">
        <v>99</v>
      </c>
      <c r="Y25" s="23" t="s">
        <v>98</v>
      </c>
      <c r="Z25" s="23" t="s">
        <v>97</v>
      </c>
      <c r="AA25" s="23" t="s">
        <v>96</v>
      </c>
      <c r="AB25" s="23" t="s">
        <v>95</v>
      </c>
      <c r="AC25" s="23" t="s">
        <v>94</v>
      </c>
      <c r="AD25" s="23" t="s">
        <v>93</v>
      </c>
      <c r="AE25" s="30" t="s">
        <v>161</v>
      </c>
      <c r="AF25" s="35"/>
      <c r="AG25" s="31"/>
      <c r="AH25" s="23" t="s">
        <v>89</v>
      </c>
      <c r="AI25" s="23" t="s">
        <v>88</v>
      </c>
      <c r="AJ25" s="23" t="s">
        <v>87</v>
      </c>
      <c r="AK25" s="23" t="s">
        <v>86</v>
      </c>
      <c r="AL25" s="23" t="s">
        <v>85</v>
      </c>
      <c r="AM25" s="23" t="s">
        <v>84</v>
      </c>
      <c r="AN25" s="23" t="s">
        <v>83</v>
      </c>
      <c r="AO25" s="23" t="s">
        <v>82</v>
      </c>
      <c r="AP25" s="23" t="s">
        <v>81</v>
      </c>
      <c r="AQ25" s="23" t="s">
        <v>80</v>
      </c>
      <c r="AR25" s="23" t="s">
        <v>79</v>
      </c>
      <c r="AS25" s="23" t="s">
        <v>78</v>
      </c>
      <c r="AT25" s="23" t="s">
        <v>77</v>
      </c>
      <c r="AU25" s="23" t="s">
        <v>76</v>
      </c>
      <c r="AV25" s="23" t="s">
        <v>75</v>
      </c>
      <c r="AW25" s="23" t="s">
        <v>74</v>
      </c>
      <c r="AX25" s="23" t="s">
        <v>73</v>
      </c>
      <c r="AY25" s="23" t="s">
        <v>72</v>
      </c>
      <c r="AZ25" s="23" t="s">
        <v>71</v>
      </c>
      <c r="BA25" s="23" t="s">
        <v>70</v>
      </c>
      <c r="BB25" s="23" t="s">
        <v>69</v>
      </c>
      <c r="BC25" s="23" t="s">
        <v>68</v>
      </c>
      <c r="BD25" s="23" t="s">
        <v>67</v>
      </c>
      <c r="BE25" s="23" t="s">
        <v>66</v>
      </c>
      <c r="BF25" s="23" t="s">
        <v>65</v>
      </c>
      <c r="BG25" s="23" t="s">
        <v>64</v>
      </c>
      <c r="BH25" s="23" t="s">
        <v>63</v>
      </c>
      <c r="BI25" s="23" t="s">
        <v>62</v>
      </c>
      <c r="BJ25" s="23" t="s">
        <v>61</v>
      </c>
      <c r="BK25" s="23" t="s">
        <v>60</v>
      </c>
      <c r="BL25" s="23" t="s">
        <v>59</v>
      </c>
      <c r="BM25" s="23" t="s">
        <v>58</v>
      </c>
      <c r="BN25" s="23" t="s">
        <v>57</v>
      </c>
      <c r="BO25" s="23" t="s">
        <v>56</v>
      </c>
      <c r="BP25" s="23" t="s">
        <v>55</v>
      </c>
      <c r="BQ25" s="23" t="s">
        <v>54</v>
      </c>
      <c r="BR25" s="23" t="s">
        <v>53</v>
      </c>
      <c r="BS25" s="23" t="s">
        <v>52</v>
      </c>
      <c r="BT25" s="23" t="s">
        <v>51</v>
      </c>
      <c r="BU25" s="23" t="s">
        <v>50</v>
      </c>
      <c r="BV25" s="23" t="s">
        <v>49</v>
      </c>
      <c r="BW25" s="23" t="s">
        <v>48</v>
      </c>
      <c r="BX25" s="23" t="s">
        <v>47</v>
      </c>
      <c r="BY25" s="23" t="s">
        <v>46</v>
      </c>
      <c r="BZ25" s="23" t="s">
        <v>45</v>
      </c>
      <c r="CA25" s="23" t="s">
        <v>44</v>
      </c>
      <c r="CB25" s="23" t="s">
        <v>43</v>
      </c>
      <c r="CC25" s="23" t="s">
        <v>42</v>
      </c>
      <c r="CD25" s="23" t="s">
        <v>41</v>
      </c>
      <c r="CE25" s="23" t="s">
        <v>40</v>
      </c>
      <c r="CF25" s="23" t="s">
        <v>39</v>
      </c>
      <c r="CG25" s="23" t="s">
        <v>38</v>
      </c>
      <c r="CH25" s="23" t="s">
        <v>37</v>
      </c>
      <c r="CI25" s="23" t="s">
        <v>36</v>
      </c>
      <c r="CJ25" s="23" t="s">
        <v>35</v>
      </c>
      <c r="CK25" s="23" t="s">
        <v>34</v>
      </c>
      <c r="CL25" s="23" t="s">
        <v>33</v>
      </c>
      <c r="CM25" s="23" t="s">
        <v>32</v>
      </c>
      <c r="CN25" s="23" t="s">
        <v>31</v>
      </c>
      <c r="CO25" s="23" t="s">
        <v>30</v>
      </c>
      <c r="CP25" s="23" t="s">
        <v>29</v>
      </c>
      <c r="CQ25" s="23" t="s">
        <v>28</v>
      </c>
      <c r="CR25" s="23" t="s">
        <v>27</v>
      </c>
      <c r="CS25" s="23" t="s">
        <v>26</v>
      </c>
      <c r="CT25" s="23" t="s">
        <v>25</v>
      </c>
      <c r="CU25" s="23" t="s">
        <v>24</v>
      </c>
    </row>
    <row r="26" spans="1:99" x14ac:dyDescent="0.15">
      <c r="B26" s="29">
        <v>0</v>
      </c>
      <c r="C26" s="12">
        <v>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>
        <v>0</v>
      </c>
      <c r="AE26" s="12">
        <v>1.004</v>
      </c>
      <c r="AF26" s="12">
        <v>0.96599999999999997</v>
      </c>
      <c r="AG26" s="12">
        <v>1.004</v>
      </c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</row>
    <row r="27" spans="1:99" x14ac:dyDescent="0.15">
      <c r="B27" s="29">
        <v>4.6296296296296294E-5</v>
      </c>
      <c r="C27" s="12">
        <v>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8">
        <v>4</v>
      </c>
      <c r="AE27" s="12">
        <v>0.998</v>
      </c>
      <c r="AF27" s="12">
        <v>0.96199999999999997</v>
      </c>
      <c r="AG27" s="12">
        <v>1.0009999999999999</v>
      </c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</row>
    <row r="28" spans="1:99" x14ac:dyDescent="0.15">
      <c r="B28" s="29">
        <v>9.2592592592592588E-5</v>
      </c>
      <c r="C28" s="12">
        <v>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8">
        <v>8</v>
      </c>
      <c r="AE28" s="12">
        <v>0.99199999999999999</v>
      </c>
      <c r="AF28" s="12">
        <v>0.96</v>
      </c>
      <c r="AG28" s="12">
        <v>0.998</v>
      </c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</row>
    <row r="29" spans="1:99" x14ac:dyDescent="0.15">
      <c r="B29" s="29">
        <v>1.3888888888888889E-4</v>
      </c>
      <c r="C29" s="12">
        <v>0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8">
        <v>12</v>
      </c>
      <c r="AE29" s="12">
        <v>0.98699999999999999</v>
      </c>
      <c r="AF29" s="12">
        <v>0.95699999999999996</v>
      </c>
      <c r="AG29" s="12">
        <v>0.99399999999999999</v>
      </c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</row>
    <row r="30" spans="1:99" x14ac:dyDescent="0.15">
      <c r="B30" s="29">
        <v>1.8518518518518518E-4</v>
      </c>
      <c r="C30" s="12">
        <v>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8">
        <v>16</v>
      </c>
      <c r="AE30" s="12">
        <v>0.98199999999999998</v>
      </c>
      <c r="AF30" s="12">
        <v>0.95399999999999996</v>
      </c>
      <c r="AG30" s="12">
        <v>0.99</v>
      </c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</row>
    <row r="31" spans="1:99" x14ac:dyDescent="0.15">
      <c r="B31" s="29">
        <v>2.3148148148148146E-4</v>
      </c>
      <c r="C31" s="12">
        <v>0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8">
        <v>20</v>
      </c>
      <c r="AE31" s="12">
        <v>0.97799999999999998</v>
      </c>
      <c r="AF31" s="12">
        <v>0.95</v>
      </c>
      <c r="AG31" s="12">
        <v>0.98499999999999999</v>
      </c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</row>
    <row r="32" spans="1:99" x14ac:dyDescent="0.15">
      <c r="B32" s="29">
        <v>2.7777777777777778E-4</v>
      </c>
      <c r="C32" s="12">
        <v>0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8">
        <v>24</v>
      </c>
      <c r="AE32" s="12">
        <v>0.97299999999999998</v>
      </c>
      <c r="AF32" s="12">
        <v>0.94599999999999995</v>
      </c>
      <c r="AG32" s="12">
        <v>0.98</v>
      </c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</row>
    <row r="33" spans="2:99" x14ac:dyDescent="0.15">
      <c r="B33" s="29">
        <v>3.2407407407407406E-4</v>
      </c>
      <c r="C33" s="12">
        <v>0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8">
        <v>28</v>
      </c>
      <c r="AE33" s="12">
        <v>0.96799999999999997</v>
      </c>
      <c r="AF33" s="12">
        <v>0.94099999999999995</v>
      </c>
      <c r="AG33" s="12">
        <v>0.97599999999999998</v>
      </c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</row>
    <row r="34" spans="2:99" x14ac:dyDescent="0.15">
      <c r="B34" s="29">
        <v>3.7037037037037035E-4</v>
      </c>
      <c r="C34" s="12">
        <v>0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8">
        <v>32</v>
      </c>
      <c r="AE34" s="12">
        <v>0.96399999999999997</v>
      </c>
      <c r="AF34" s="12">
        <v>0.93700000000000006</v>
      </c>
      <c r="AG34" s="12">
        <v>0.97099999999999997</v>
      </c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</row>
    <row r="35" spans="2:99" x14ac:dyDescent="0.15">
      <c r="B35" s="29">
        <v>4.1666666666666669E-4</v>
      </c>
      <c r="C35" s="12">
        <v>0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8">
        <v>36</v>
      </c>
      <c r="AE35" s="12">
        <v>0.95899999999999996</v>
      </c>
      <c r="AF35" s="12">
        <v>0.93200000000000005</v>
      </c>
      <c r="AG35" s="12">
        <v>0.96699999999999997</v>
      </c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</row>
    <row r="36" spans="2:99" x14ac:dyDescent="0.15">
      <c r="B36" s="29">
        <v>4.6296296296296293E-4</v>
      </c>
      <c r="C36" s="12">
        <v>0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8">
        <v>40</v>
      </c>
      <c r="AE36" s="12">
        <v>0.95499999999999996</v>
      </c>
      <c r="AF36" s="12">
        <v>0.92800000000000005</v>
      </c>
      <c r="AG36" s="12">
        <v>0.96299999999999997</v>
      </c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</row>
    <row r="37" spans="2:99" x14ac:dyDescent="0.15">
      <c r="B37" s="29">
        <v>5.0925925925925921E-4</v>
      </c>
      <c r="C37" s="12">
        <v>0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8">
        <v>44</v>
      </c>
      <c r="AE37" s="12">
        <v>0.95</v>
      </c>
      <c r="AF37" s="12">
        <v>0.92300000000000004</v>
      </c>
      <c r="AG37" s="12">
        <v>0.95799999999999996</v>
      </c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2:99" x14ac:dyDescent="0.15">
      <c r="B38" s="29">
        <v>5.5555555555555556E-4</v>
      </c>
      <c r="C38" s="12">
        <v>0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8">
        <v>48</v>
      </c>
      <c r="AE38" s="12">
        <v>0.94599999999999995</v>
      </c>
      <c r="AF38" s="12">
        <v>0.91900000000000004</v>
      </c>
      <c r="AG38" s="12">
        <v>0.95399999999999996</v>
      </c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</row>
    <row r="39" spans="2:99" x14ac:dyDescent="0.15">
      <c r="B39" s="29">
        <v>6.018518518518519E-4</v>
      </c>
      <c r="C39" s="12">
        <v>0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8">
        <v>52</v>
      </c>
      <c r="AE39" s="12">
        <v>0.94199999999999995</v>
      </c>
      <c r="AF39" s="12">
        <v>0.91500000000000004</v>
      </c>
      <c r="AG39" s="12">
        <v>0.94899999999999995</v>
      </c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</row>
    <row r="40" spans="2:99" x14ac:dyDescent="0.15">
      <c r="B40" s="29">
        <v>6.4814814814814813E-4</v>
      </c>
      <c r="C40" s="12">
        <v>0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8">
        <v>56</v>
      </c>
      <c r="AE40" s="12">
        <v>0.93700000000000006</v>
      </c>
      <c r="AF40" s="12">
        <v>0.91100000000000003</v>
      </c>
      <c r="AG40" s="12">
        <v>0.94499999999999995</v>
      </c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</row>
    <row r="41" spans="2:99" x14ac:dyDescent="0.15">
      <c r="B41" s="29">
        <v>6.9444444444444447E-4</v>
      </c>
      <c r="C41" s="12">
        <v>0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8">
        <v>60</v>
      </c>
      <c r="AE41" s="12">
        <v>0.93300000000000005</v>
      </c>
      <c r="AF41" s="12">
        <v>0.90600000000000003</v>
      </c>
      <c r="AG41" s="12">
        <v>0.94</v>
      </c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</row>
    <row r="42" spans="2:99" x14ac:dyDescent="0.15">
      <c r="B42" s="29">
        <v>7.407407407407407E-4</v>
      </c>
      <c r="C42" s="12">
        <v>0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8">
        <v>64</v>
      </c>
      <c r="AE42" s="12">
        <v>0.92800000000000005</v>
      </c>
      <c r="AF42" s="12">
        <v>0.90200000000000002</v>
      </c>
      <c r="AG42" s="12">
        <v>0.93500000000000005</v>
      </c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</row>
    <row r="43" spans="2:99" x14ac:dyDescent="0.15">
      <c r="B43" s="29">
        <v>7.8703703703703705E-4</v>
      </c>
      <c r="C43" s="12">
        <v>0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8">
        <v>68</v>
      </c>
      <c r="AE43" s="12">
        <v>0.92400000000000004</v>
      </c>
      <c r="AF43" s="12">
        <v>0.89800000000000002</v>
      </c>
      <c r="AG43" s="12">
        <v>0.93200000000000005</v>
      </c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</row>
    <row r="44" spans="2:99" x14ac:dyDescent="0.15">
      <c r="B44" s="29">
        <v>8.3333333333333339E-4</v>
      </c>
      <c r="C44" s="12">
        <v>0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8">
        <v>72</v>
      </c>
      <c r="AE44" s="12">
        <v>0.91900000000000004</v>
      </c>
      <c r="AF44" s="12">
        <v>0.89300000000000002</v>
      </c>
      <c r="AG44" s="12">
        <v>0.92700000000000005</v>
      </c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</row>
    <row r="45" spans="2:99" x14ac:dyDescent="0.15">
      <c r="B45" s="29">
        <v>8.7962962962962962E-4</v>
      </c>
      <c r="C45" s="12">
        <v>0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8">
        <v>76</v>
      </c>
      <c r="AE45" s="12">
        <v>0.91500000000000004</v>
      </c>
      <c r="AF45" s="12">
        <v>0.88900000000000001</v>
      </c>
      <c r="AG45" s="12">
        <v>0.92200000000000004</v>
      </c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</row>
    <row r="46" spans="2:99" x14ac:dyDescent="0.15">
      <c r="B46" s="29">
        <v>9.2592592592592585E-4</v>
      </c>
      <c r="C46" s="12">
        <v>0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8">
        <v>80</v>
      </c>
      <c r="AE46" s="12">
        <v>0.91100000000000003</v>
      </c>
      <c r="AF46" s="12">
        <v>0.88500000000000001</v>
      </c>
      <c r="AG46" s="12">
        <v>0.91700000000000004</v>
      </c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</row>
    <row r="47" spans="2:99" x14ac:dyDescent="0.15">
      <c r="B47" s="29">
        <v>9.7222222222222209E-4</v>
      </c>
      <c r="C47" s="12">
        <v>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8">
        <v>84</v>
      </c>
      <c r="AE47" s="12">
        <v>0.90700000000000003</v>
      </c>
      <c r="AF47" s="12">
        <v>0.88100000000000001</v>
      </c>
      <c r="AG47" s="12">
        <v>0.91300000000000003</v>
      </c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</row>
    <row r="48" spans="2:99" x14ac:dyDescent="0.15">
      <c r="B48" s="29">
        <v>1.0185185185185186E-3</v>
      </c>
      <c r="C48" s="12">
        <v>0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8">
        <v>88</v>
      </c>
      <c r="AE48" s="12">
        <v>0.90200000000000002</v>
      </c>
      <c r="AF48" s="12">
        <v>0.876</v>
      </c>
      <c r="AG48" s="12">
        <v>0.90800000000000003</v>
      </c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</row>
    <row r="49" spans="2:99" x14ac:dyDescent="0.15">
      <c r="B49" s="29">
        <v>1.0648148148148147E-3</v>
      </c>
      <c r="C49" s="12">
        <v>0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8">
        <v>92</v>
      </c>
      <c r="AE49" s="12">
        <v>0.89800000000000002</v>
      </c>
      <c r="AF49" s="12">
        <v>0.872</v>
      </c>
      <c r="AG49" s="12">
        <v>0.90300000000000002</v>
      </c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</row>
    <row r="50" spans="2:99" x14ac:dyDescent="0.15">
      <c r="B50" s="29">
        <v>1.1111111111111111E-3</v>
      </c>
      <c r="C50" s="12">
        <v>0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8">
        <v>96</v>
      </c>
      <c r="AE50" s="12">
        <v>0.89400000000000002</v>
      </c>
      <c r="AF50" s="12">
        <v>0.86699999999999999</v>
      </c>
      <c r="AG50" s="12">
        <v>0.89900000000000002</v>
      </c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</row>
    <row r="51" spans="2:99" x14ac:dyDescent="0.15">
      <c r="B51" s="29">
        <v>1.1574074074074073E-3</v>
      </c>
      <c r="C51" s="12">
        <v>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8">
        <v>100</v>
      </c>
      <c r="AE51" s="12">
        <v>0.88900000000000001</v>
      </c>
      <c r="AF51" s="12">
        <v>0.86299999999999999</v>
      </c>
      <c r="AG51" s="12">
        <v>0.89400000000000002</v>
      </c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</row>
    <row r="52" spans="2:99" x14ac:dyDescent="0.15">
      <c r="B52" s="29">
        <v>1.2037037037037038E-3</v>
      </c>
      <c r="C52" s="12">
        <v>0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8">
        <v>104</v>
      </c>
      <c r="AE52" s="12">
        <v>0.88500000000000001</v>
      </c>
      <c r="AF52" s="12">
        <v>0.85899999999999999</v>
      </c>
      <c r="AG52" s="12">
        <v>0.89</v>
      </c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</row>
    <row r="53" spans="2:99" x14ac:dyDescent="0.15">
      <c r="B53" s="29">
        <v>1.25E-3</v>
      </c>
      <c r="C53" s="12">
        <v>0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8">
        <v>108</v>
      </c>
      <c r="AE53" s="12">
        <v>0.88</v>
      </c>
      <c r="AF53" s="12">
        <v>0.85499999999999998</v>
      </c>
      <c r="AG53" s="12">
        <v>0.88500000000000001</v>
      </c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</row>
    <row r="54" spans="2:99" x14ac:dyDescent="0.15">
      <c r="B54" s="29">
        <v>1.2962962962962963E-3</v>
      </c>
      <c r="C54" s="12">
        <v>0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8">
        <v>112</v>
      </c>
      <c r="AE54" s="12">
        <v>0.877</v>
      </c>
      <c r="AF54" s="12">
        <v>0.85099999999999998</v>
      </c>
      <c r="AG54" s="12">
        <v>0.88100000000000001</v>
      </c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</row>
    <row r="55" spans="2:99" x14ac:dyDescent="0.15">
      <c r="B55" s="29">
        <v>1.3425925925925925E-3</v>
      </c>
      <c r="C55" s="12">
        <v>0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8">
        <v>116</v>
      </c>
      <c r="AE55" s="12">
        <v>0.872</v>
      </c>
      <c r="AF55" s="12">
        <v>0.84599999999999997</v>
      </c>
      <c r="AG55" s="12">
        <v>0.877</v>
      </c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</row>
    <row r="56" spans="2:99" x14ac:dyDescent="0.15">
      <c r="B56" s="29">
        <v>1.3888888888888889E-3</v>
      </c>
      <c r="C56" s="12">
        <v>0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8">
        <v>120</v>
      </c>
      <c r="AE56" s="12">
        <v>0.86799999999999999</v>
      </c>
      <c r="AF56" s="12">
        <v>0.84199999999999997</v>
      </c>
      <c r="AG56" s="12">
        <v>0.872</v>
      </c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</row>
    <row r="57" spans="2:99" x14ac:dyDescent="0.15">
      <c r="B57" s="29">
        <v>1.4351851851851854E-3</v>
      </c>
      <c r="C57" s="12">
        <v>0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8">
        <v>124</v>
      </c>
      <c r="AE57" s="12">
        <v>0.86299999999999999</v>
      </c>
      <c r="AF57" s="12">
        <v>0.83799999999999997</v>
      </c>
      <c r="AG57" s="12">
        <v>0.86699999999999999</v>
      </c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</row>
    <row r="58" spans="2:99" x14ac:dyDescent="0.15">
      <c r="B58" s="29">
        <v>1.4814814814814814E-3</v>
      </c>
      <c r="C58" s="12">
        <v>0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8">
        <v>128</v>
      </c>
      <c r="AE58" s="12">
        <v>0.85899999999999999</v>
      </c>
      <c r="AF58" s="12">
        <v>0.83299999999999996</v>
      </c>
      <c r="AG58" s="12">
        <v>0.86299999999999999</v>
      </c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</row>
    <row r="59" spans="2:99" x14ac:dyDescent="0.15">
      <c r="B59" s="29">
        <v>1.5277777777777779E-3</v>
      </c>
      <c r="C59" s="12">
        <v>0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8">
        <v>132</v>
      </c>
      <c r="AE59" s="12">
        <v>0.85499999999999998</v>
      </c>
      <c r="AF59" s="12">
        <v>0.82899999999999996</v>
      </c>
      <c r="AG59" s="12">
        <v>0.85899999999999999</v>
      </c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</row>
    <row r="60" spans="2:99" x14ac:dyDescent="0.15">
      <c r="B60" s="29">
        <v>1.5740740740740741E-3</v>
      </c>
      <c r="C60" s="12">
        <v>0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8">
        <v>136</v>
      </c>
      <c r="AE60" s="12">
        <v>0.85</v>
      </c>
      <c r="AF60" s="12">
        <v>0.82499999999999996</v>
      </c>
      <c r="AG60" s="12">
        <v>0.85399999999999998</v>
      </c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</row>
    <row r="61" spans="2:99" x14ac:dyDescent="0.15">
      <c r="B61" s="29">
        <v>1.6203703703703703E-3</v>
      </c>
      <c r="C61" s="12">
        <v>0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8">
        <v>140</v>
      </c>
      <c r="AE61" s="12">
        <v>0.84599999999999997</v>
      </c>
      <c r="AF61" s="12">
        <v>0.82099999999999995</v>
      </c>
      <c r="AG61" s="12">
        <v>0.85</v>
      </c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</row>
    <row r="62" spans="2:99" x14ac:dyDescent="0.15">
      <c r="B62" s="29">
        <v>1.6666666666666668E-3</v>
      </c>
      <c r="C62" s="12">
        <v>0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8">
        <v>144</v>
      </c>
      <c r="AE62" s="12">
        <v>0.84099999999999997</v>
      </c>
      <c r="AF62" s="12">
        <v>0.81599999999999995</v>
      </c>
      <c r="AG62" s="12">
        <v>0.84599999999999997</v>
      </c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</row>
    <row r="63" spans="2:99" x14ac:dyDescent="0.15">
      <c r="B63" s="29">
        <v>1.712962962962963E-3</v>
      </c>
      <c r="C63" s="12">
        <v>0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8">
        <v>148</v>
      </c>
      <c r="AE63" s="12">
        <v>0.83699999999999997</v>
      </c>
      <c r="AF63" s="12">
        <v>0.81200000000000006</v>
      </c>
      <c r="AG63" s="12">
        <v>0.84099999999999997</v>
      </c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</row>
    <row r="64" spans="2:99" x14ac:dyDescent="0.15">
      <c r="B64" s="29">
        <v>1.7592592592592592E-3</v>
      </c>
      <c r="C64" s="12">
        <v>0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8">
        <v>152</v>
      </c>
      <c r="AE64" s="12">
        <v>0.83299999999999996</v>
      </c>
      <c r="AF64" s="12">
        <v>0.80800000000000005</v>
      </c>
      <c r="AG64" s="12">
        <v>0.83599999999999997</v>
      </c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</row>
    <row r="65" spans="2:99" x14ac:dyDescent="0.15">
      <c r="B65" s="29">
        <v>1.8055555555555557E-3</v>
      </c>
      <c r="C65" s="12">
        <v>0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8">
        <v>156</v>
      </c>
      <c r="AE65" s="12">
        <v>0.82899999999999996</v>
      </c>
      <c r="AF65" s="12">
        <v>0.80400000000000005</v>
      </c>
      <c r="AG65" s="12">
        <v>0.83199999999999996</v>
      </c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</row>
    <row r="66" spans="2:99" x14ac:dyDescent="0.15">
      <c r="B66" s="29">
        <v>1.8518518518518517E-3</v>
      </c>
      <c r="C66" s="12">
        <v>0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8">
        <v>160</v>
      </c>
      <c r="AE66" s="12">
        <v>0.82399999999999995</v>
      </c>
      <c r="AF66" s="12">
        <v>0.8</v>
      </c>
      <c r="AG66" s="12">
        <v>0.82799999999999996</v>
      </c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</row>
    <row r="67" spans="2:99" x14ac:dyDescent="0.15">
      <c r="B67" s="29">
        <v>1.8981481481481482E-3</v>
      </c>
      <c r="C67" s="12">
        <v>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8">
        <v>164</v>
      </c>
      <c r="AE67" s="12">
        <v>0.82</v>
      </c>
      <c r="AF67" s="12">
        <v>0.79500000000000004</v>
      </c>
      <c r="AG67" s="12">
        <v>0.82299999999999995</v>
      </c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</row>
    <row r="68" spans="2:99" x14ac:dyDescent="0.15">
      <c r="B68" s="29">
        <v>1.9444444444444442E-3</v>
      </c>
      <c r="C68" s="12">
        <v>0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8">
        <v>168</v>
      </c>
      <c r="AE68" s="12">
        <v>0.81599999999999995</v>
      </c>
      <c r="AF68" s="12">
        <v>0.79100000000000004</v>
      </c>
      <c r="AG68" s="12">
        <v>0.81899999999999995</v>
      </c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</row>
    <row r="69" spans="2:99" x14ac:dyDescent="0.15">
      <c r="B69" s="29">
        <v>1.9907407407407408E-3</v>
      </c>
      <c r="C69" s="12">
        <v>0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8">
        <v>172</v>
      </c>
      <c r="AE69" s="12">
        <v>0.81200000000000006</v>
      </c>
      <c r="AF69" s="12">
        <v>0.78700000000000003</v>
      </c>
      <c r="AG69" s="12">
        <v>0.81499999999999995</v>
      </c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</row>
    <row r="70" spans="2:99" x14ac:dyDescent="0.15">
      <c r="B70" s="29">
        <v>2.0370370370370373E-3</v>
      </c>
      <c r="C70" s="12">
        <v>0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8">
        <v>176</v>
      </c>
      <c r="AE70" s="12">
        <v>0.80700000000000005</v>
      </c>
      <c r="AF70" s="12">
        <v>0.78300000000000003</v>
      </c>
      <c r="AG70" s="12">
        <v>0.81</v>
      </c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</row>
    <row r="71" spans="2:99" x14ac:dyDescent="0.15">
      <c r="B71" s="29">
        <v>2.0833333333333333E-3</v>
      </c>
      <c r="C71" s="12"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8">
        <v>180</v>
      </c>
      <c r="AE71" s="12">
        <v>0.80400000000000005</v>
      </c>
      <c r="AF71" s="12">
        <v>0.77900000000000003</v>
      </c>
      <c r="AG71" s="12">
        <v>0.80600000000000005</v>
      </c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</row>
    <row r="72" spans="2:99" x14ac:dyDescent="0.15">
      <c r="B72" s="29">
        <v>2.1296296296296298E-3</v>
      </c>
      <c r="C72" s="12">
        <v>0</v>
      </c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8">
        <v>184</v>
      </c>
      <c r="AE72" s="12">
        <v>0.79900000000000004</v>
      </c>
      <c r="AF72" s="12">
        <v>0.77400000000000002</v>
      </c>
      <c r="AG72" s="12">
        <v>0.80100000000000005</v>
      </c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</row>
    <row r="73" spans="2:99" x14ac:dyDescent="0.15">
      <c r="B73" s="29">
        <v>2.1759259259259258E-3</v>
      </c>
      <c r="C73" s="12">
        <v>0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8">
        <v>188</v>
      </c>
      <c r="AE73" s="12">
        <v>0.79500000000000004</v>
      </c>
      <c r="AF73" s="12">
        <v>0.77</v>
      </c>
      <c r="AG73" s="12">
        <v>0.79700000000000004</v>
      </c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</row>
    <row r="74" spans="2:99" x14ac:dyDescent="0.15">
      <c r="B74" s="29">
        <v>2.2222222222222222E-3</v>
      </c>
      <c r="C74" s="12"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8">
        <v>192</v>
      </c>
      <c r="AE74" s="12">
        <v>0.79200000000000004</v>
      </c>
      <c r="AF74" s="12">
        <v>0.76600000000000001</v>
      </c>
      <c r="AG74" s="12">
        <v>0.79200000000000004</v>
      </c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</row>
    <row r="75" spans="2:99" x14ac:dyDescent="0.15">
      <c r="B75" s="29">
        <v>2.2685185185185182E-3</v>
      </c>
      <c r="C75" s="12">
        <v>0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8">
        <v>196</v>
      </c>
      <c r="AE75" s="12">
        <v>0.78700000000000003</v>
      </c>
      <c r="AF75" s="12">
        <v>0.76200000000000001</v>
      </c>
      <c r="AG75" s="12">
        <v>0.78800000000000003</v>
      </c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</row>
    <row r="76" spans="2:99" x14ac:dyDescent="0.15">
      <c r="B76" s="29">
        <v>2.3148148148148151E-3</v>
      </c>
      <c r="C76" s="12"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8">
        <v>200</v>
      </c>
      <c r="AE76" s="12">
        <v>0.78300000000000003</v>
      </c>
      <c r="AF76" s="12">
        <v>0.75800000000000001</v>
      </c>
      <c r="AG76" s="12">
        <v>0.78400000000000003</v>
      </c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</row>
    <row r="77" spans="2:99" x14ac:dyDescent="0.15">
      <c r="B77" s="29">
        <v>2.3611111111111111E-3</v>
      </c>
      <c r="C77" s="12">
        <v>0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8">
        <v>204</v>
      </c>
      <c r="AE77" s="12">
        <v>0.77900000000000003</v>
      </c>
      <c r="AF77" s="12">
        <v>0.754</v>
      </c>
      <c r="AG77" s="12">
        <v>0.78</v>
      </c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</row>
    <row r="78" spans="2:99" x14ac:dyDescent="0.15">
      <c r="B78" s="29">
        <v>2.4074074074074076E-3</v>
      </c>
      <c r="C78" s="12">
        <v>0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8">
        <v>208</v>
      </c>
      <c r="AE78" s="12">
        <v>0.77500000000000002</v>
      </c>
      <c r="AF78" s="12">
        <v>0.75</v>
      </c>
      <c r="AG78" s="12">
        <v>0.77600000000000002</v>
      </c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</row>
    <row r="79" spans="2:99" x14ac:dyDescent="0.15">
      <c r="B79" s="29">
        <v>2.4537037037037036E-3</v>
      </c>
      <c r="C79" s="12">
        <v>0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8">
        <v>212</v>
      </c>
      <c r="AE79" s="12">
        <v>0.77100000000000002</v>
      </c>
      <c r="AF79" s="12">
        <v>0.746</v>
      </c>
      <c r="AG79" s="12">
        <v>0.77100000000000002</v>
      </c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</row>
    <row r="80" spans="2:99" x14ac:dyDescent="0.15">
      <c r="B80" s="29">
        <v>2.5000000000000001E-3</v>
      </c>
      <c r="C80" s="12"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8">
        <v>216</v>
      </c>
      <c r="AE80" s="12">
        <v>0.76700000000000002</v>
      </c>
      <c r="AF80" s="12">
        <v>0.74199999999999999</v>
      </c>
      <c r="AG80" s="12">
        <v>0.76700000000000002</v>
      </c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</row>
    <row r="81" spans="2:99" x14ac:dyDescent="0.15">
      <c r="B81" s="29">
        <v>2.5462962962962961E-3</v>
      </c>
      <c r="C81" s="12">
        <v>0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8">
        <v>220</v>
      </c>
      <c r="AE81" s="12">
        <v>0.76300000000000001</v>
      </c>
      <c r="AF81" s="12">
        <v>0.73799999999999999</v>
      </c>
      <c r="AG81" s="12">
        <v>0.76300000000000001</v>
      </c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</row>
    <row r="82" spans="2:99" x14ac:dyDescent="0.15">
      <c r="B82" s="29">
        <v>2.5925925925925925E-3</v>
      </c>
      <c r="C82" s="12">
        <v>0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8">
        <v>224</v>
      </c>
      <c r="AE82" s="12">
        <v>0.75900000000000001</v>
      </c>
      <c r="AF82" s="12">
        <v>0.73399999999999999</v>
      </c>
      <c r="AG82" s="12">
        <v>0.75900000000000001</v>
      </c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</row>
    <row r="83" spans="2:99" x14ac:dyDescent="0.15">
      <c r="B83" s="29">
        <v>2.6388888888888885E-3</v>
      </c>
      <c r="C83" s="12"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8">
        <v>228</v>
      </c>
      <c r="AE83" s="12">
        <v>0.754</v>
      </c>
      <c r="AF83" s="12">
        <v>0.73</v>
      </c>
      <c r="AG83" s="12">
        <v>0.754</v>
      </c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</row>
    <row r="84" spans="2:99" x14ac:dyDescent="0.15">
      <c r="B84" s="29">
        <v>2.685185185185185E-3</v>
      </c>
      <c r="C84" s="12">
        <v>0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8">
        <v>232</v>
      </c>
      <c r="AE84" s="12">
        <v>0.75</v>
      </c>
      <c r="AF84" s="12">
        <v>0.72599999999999998</v>
      </c>
      <c r="AG84" s="12">
        <v>0.75</v>
      </c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</row>
    <row r="85" spans="2:99" x14ac:dyDescent="0.15">
      <c r="B85" s="29">
        <v>2.7314814814814819E-3</v>
      </c>
      <c r="C85" s="12">
        <v>0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8">
        <v>236</v>
      </c>
      <c r="AE85" s="12">
        <v>0.746</v>
      </c>
      <c r="AF85" s="12">
        <v>0.72199999999999998</v>
      </c>
      <c r="AG85" s="12">
        <v>0.746</v>
      </c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</row>
    <row r="86" spans="2:99" x14ac:dyDescent="0.15">
      <c r="B86" s="29">
        <v>2.7777777777777779E-3</v>
      </c>
      <c r="C86" s="12">
        <v>0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8">
        <v>240</v>
      </c>
      <c r="AE86" s="12">
        <v>0.74299999999999999</v>
      </c>
      <c r="AF86" s="12">
        <v>0.71799999999999997</v>
      </c>
      <c r="AG86" s="12">
        <v>0.74199999999999999</v>
      </c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</row>
    <row r="87" spans="2:99" x14ac:dyDescent="0.15">
      <c r="B87" s="29">
        <v>2.8240740740740739E-3</v>
      </c>
      <c r="C87" s="12">
        <v>0</v>
      </c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8">
        <v>244</v>
      </c>
      <c r="AE87" s="12">
        <v>0.73899999999999999</v>
      </c>
      <c r="AF87" s="12">
        <v>0.71399999999999997</v>
      </c>
      <c r="AG87" s="12">
        <v>0.73799999999999999</v>
      </c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</row>
    <row r="88" spans="2:99" x14ac:dyDescent="0.15">
      <c r="B88" s="29">
        <v>2.8703703703703708E-3</v>
      </c>
      <c r="C88" s="12">
        <v>0</v>
      </c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8">
        <v>248</v>
      </c>
      <c r="AE88" s="12">
        <v>0.73499999999999999</v>
      </c>
      <c r="AF88" s="12">
        <v>0.71</v>
      </c>
      <c r="AG88" s="12">
        <v>0.73299999999999998</v>
      </c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</row>
    <row r="89" spans="2:99" x14ac:dyDescent="0.15">
      <c r="B89" s="29">
        <v>2.9166666666666668E-3</v>
      </c>
      <c r="C89" s="12">
        <v>0</v>
      </c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8">
        <v>252</v>
      </c>
      <c r="AE89" s="12">
        <v>0.73099999999999998</v>
      </c>
      <c r="AF89" s="12">
        <v>0.70599999999999996</v>
      </c>
      <c r="AG89" s="12">
        <v>0.72899999999999998</v>
      </c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</row>
    <row r="90" spans="2:99" x14ac:dyDescent="0.15">
      <c r="B90" s="29">
        <v>2.9629629629629628E-3</v>
      </c>
      <c r="C90" s="12">
        <v>0</v>
      </c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8">
        <v>256</v>
      </c>
      <c r="AE90" s="12">
        <v>0.72699999999999998</v>
      </c>
      <c r="AF90" s="12">
        <v>0.70199999999999996</v>
      </c>
      <c r="AG90" s="12">
        <v>0.72499999999999998</v>
      </c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</row>
    <row r="91" spans="2:99" x14ac:dyDescent="0.15">
      <c r="B91" s="29">
        <v>3.0092592592592588E-3</v>
      </c>
      <c r="C91" s="12">
        <v>0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8">
        <v>260</v>
      </c>
      <c r="AE91" s="12">
        <v>0.72299999999999998</v>
      </c>
      <c r="AF91" s="12">
        <v>0.69799999999999995</v>
      </c>
      <c r="AG91" s="12">
        <v>0.72099999999999997</v>
      </c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</row>
    <row r="92" spans="2:99" x14ac:dyDescent="0.15">
      <c r="B92" s="29">
        <v>3.0555555555555557E-3</v>
      </c>
      <c r="C92" s="12">
        <v>0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8">
        <v>264</v>
      </c>
      <c r="AE92" s="12">
        <v>0.71899999999999997</v>
      </c>
      <c r="AF92" s="12">
        <v>0.69399999999999995</v>
      </c>
      <c r="AG92" s="12">
        <v>0.71699999999999997</v>
      </c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</row>
    <row r="93" spans="2:99" x14ac:dyDescent="0.15">
      <c r="B93" s="29">
        <v>3.1018518518518522E-3</v>
      </c>
      <c r="C93" s="12">
        <v>0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8">
        <v>268</v>
      </c>
      <c r="AE93" s="12">
        <v>0.71499999999999997</v>
      </c>
      <c r="AF93" s="12">
        <v>0.69099999999999995</v>
      </c>
      <c r="AG93" s="12">
        <v>0.71299999999999997</v>
      </c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</row>
    <row r="94" spans="2:99" x14ac:dyDescent="0.15">
      <c r="B94" s="29">
        <v>3.1481481481481482E-3</v>
      </c>
      <c r="C94" s="12">
        <v>0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8">
        <v>272</v>
      </c>
      <c r="AE94" s="12">
        <v>0.71099999999999997</v>
      </c>
      <c r="AF94" s="12">
        <v>0.68600000000000005</v>
      </c>
      <c r="AG94" s="12">
        <v>0.70899999999999996</v>
      </c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</row>
    <row r="95" spans="2:99" x14ac:dyDescent="0.15">
      <c r="B95" s="29">
        <v>3.1944444444444442E-3</v>
      </c>
      <c r="C95" s="12">
        <v>0</v>
      </c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8">
        <v>276</v>
      </c>
      <c r="AE95" s="12">
        <v>0.70699999999999996</v>
      </c>
      <c r="AF95" s="12">
        <v>0.68200000000000005</v>
      </c>
      <c r="AG95" s="12">
        <v>0.70499999999999996</v>
      </c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</row>
    <row r="96" spans="2:99" x14ac:dyDescent="0.15">
      <c r="B96" s="29">
        <v>3.2407407407407406E-3</v>
      </c>
      <c r="C96" s="12">
        <v>0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8">
        <v>280</v>
      </c>
      <c r="AE96" s="12">
        <v>0.70399999999999996</v>
      </c>
      <c r="AF96" s="12">
        <v>0.67900000000000005</v>
      </c>
      <c r="AG96" s="12">
        <v>0.70099999999999996</v>
      </c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</row>
    <row r="97" spans="2:99" x14ac:dyDescent="0.15">
      <c r="B97" s="29">
        <v>3.2870370370370367E-3</v>
      </c>
      <c r="C97" s="12">
        <v>0</v>
      </c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8">
        <v>284</v>
      </c>
      <c r="AE97" s="12">
        <v>0.7</v>
      </c>
      <c r="AF97" s="12">
        <v>0.67500000000000004</v>
      </c>
      <c r="AG97" s="12">
        <v>0.69699999999999995</v>
      </c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</row>
    <row r="98" spans="2:99" x14ac:dyDescent="0.15">
      <c r="B98" s="29">
        <v>3.3333333333333335E-3</v>
      </c>
      <c r="C98" s="12">
        <v>0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8">
        <v>288</v>
      </c>
      <c r="AE98" s="12">
        <v>0.69599999999999995</v>
      </c>
      <c r="AF98" s="12">
        <v>0.67100000000000004</v>
      </c>
      <c r="AG98" s="12">
        <v>0.69299999999999995</v>
      </c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</row>
    <row r="99" spans="2:99" x14ac:dyDescent="0.15">
      <c r="B99" s="29">
        <v>3.37962962962963E-3</v>
      </c>
      <c r="C99" s="12">
        <v>0</v>
      </c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8">
        <v>292</v>
      </c>
      <c r="AE99" s="12">
        <v>0.69199999999999995</v>
      </c>
      <c r="AF99" s="12">
        <v>0.66700000000000004</v>
      </c>
      <c r="AG99" s="12">
        <v>0.68899999999999995</v>
      </c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</row>
    <row r="100" spans="2:99" x14ac:dyDescent="0.15">
      <c r="B100" s="29">
        <v>3.425925925925926E-3</v>
      </c>
      <c r="C100" s="12">
        <v>0</v>
      </c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8">
        <v>296</v>
      </c>
      <c r="AE100" s="12">
        <v>0.68799999999999994</v>
      </c>
      <c r="AF100" s="12">
        <v>0.66400000000000003</v>
      </c>
      <c r="AG100" s="12">
        <v>0.68500000000000005</v>
      </c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</row>
    <row r="101" spans="2:99" x14ac:dyDescent="0.15">
      <c r="B101" s="29">
        <v>3.472222222222222E-3</v>
      </c>
      <c r="C101" s="12">
        <v>0</v>
      </c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8">
        <v>300</v>
      </c>
      <c r="AE101" s="12">
        <v>0.68400000000000005</v>
      </c>
      <c r="AF101" s="12">
        <v>0.66</v>
      </c>
      <c r="AG101" s="12">
        <v>0.68100000000000005</v>
      </c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</row>
    <row r="102" spans="2:99" x14ac:dyDescent="0.15">
      <c r="B102" s="29">
        <v>3.5185185185185185E-3</v>
      </c>
      <c r="C102" s="12">
        <v>0</v>
      </c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8">
        <v>304</v>
      </c>
      <c r="AE102" s="12">
        <v>0.68</v>
      </c>
      <c r="AF102" s="12">
        <v>0.65600000000000003</v>
      </c>
      <c r="AG102" s="12">
        <v>0.67800000000000005</v>
      </c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</row>
    <row r="103" spans="2:99" x14ac:dyDescent="0.15">
      <c r="B103" s="29">
        <v>3.5648148148148154E-3</v>
      </c>
      <c r="C103" s="12">
        <v>0</v>
      </c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8">
        <v>308</v>
      </c>
      <c r="AE103" s="12">
        <v>0.67700000000000005</v>
      </c>
      <c r="AF103" s="12">
        <v>0.65300000000000002</v>
      </c>
      <c r="AG103" s="12">
        <v>0.67400000000000004</v>
      </c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</row>
    <row r="104" spans="2:99" x14ac:dyDescent="0.15">
      <c r="B104" s="29">
        <v>3.6111111111111114E-3</v>
      </c>
      <c r="C104" s="12">
        <v>0</v>
      </c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8">
        <v>312</v>
      </c>
      <c r="AE104" s="12">
        <v>0.67300000000000004</v>
      </c>
      <c r="AF104" s="12">
        <v>0.64900000000000002</v>
      </c>
      <c r="AG104" s="12">
        <v>0.67</v>
      </c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</row>
    <row r="105" spans="2:99" x14ac:dyDescent="0.15">
      <c r="B105" s="29">
        <v>3.6574074074074074E-3</v>
      </c>
      <c r="C105" s="12">
        <v>0</v>
      </c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8">
        <v>316</v>
      </c>
      <c r="AE105" s="12">
        <v>0.66900000000000004</v>
      </c>
      <c r="AF105" s="12">
        <v>0.64600000000000002</v>
      </c>
      <c r="AG105" s="12">
        <v>0.66700000000000004</v>
      </c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</row>
    <row r="106" spans="2:99" x14ac:dyDescent="0.15">
      <c r="B106" s="29">
        <v>3.7037037037037034E-3</v>
      </c>
      <c r="C106" s="12">
        <v>0</v>
      </c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8">
        <v>320</v>
      </c>
      <c r="AE106" s="12">
        <v>0.66600000000000004</v>
      </c>
      <c r="AF106" s="12">
        <v>0.64200000000000002</v>
      </c>
      <c r="AG106" s="12">
        <v>0.66300000000000003</v>
      </c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</row>
    <row r="107" spans="2:99" x14ac:dyDescent="0.15">
      <c r="B107" s="29">
        <v>3.7500000000000003E-3</v>
      </c>
      <c r="C107" s="12">
        <v>0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8">
        <v>324</v>
      </c>
      <c r="AE107" s="12">
        <v>0.66200000000000003</v>
      </c>
      <c r="AF107" s="12">
        <v>0.63900000000000001</v>
      </c>
      <c r="AG107" s="12">
        <v>0.66</v>
      </c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</row>
    <row r="108" spans="2:99" x14ac:dyDescent="0.15">
      <c r="B108" s="29">
        <v>3.7962962962962963E-3</v>
      </c>
      <c r="C108" s="12">
        <v>0</v>
      </c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8">
        <v>328</v>
      </c>
      <c r="AE108" s="12">
        <v>0.65800000000000003</v>
      </c>
      <c r="AF108" s="12">
        <v>0.63500000000000001</v>
      </c>
      <c r="AG108" s="12">
        <v>0.65600000000000003</v>
      </c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</row>
    <row r="109" spans="2:99" x14ac:dyDescent="0.15">
      <c r="B109" s="29">
        <v>3.8425925925925923E-3</v>
      </c>
      <c r="C109" s="12">
        <v>0</v>
      </c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8">
        <v>332</v>
      </c>
      <c r="AE109" s="12">
        <v>0.65500000000000003</v>
      </c>
      <c r="AF109" s="12">
        <v>0.63200000000000001</v>
      </c>
      <c r="AG109" s="12">
        <v>0.65300000000000002</v>
      </c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</row>
    <row r="110" spans="2:99" x14ac:dyDescent="0.15">
      <c r="B110" s="29">
        <v>3.8888888888888883E-3</v>
      </c>
      <c r="C110" s="12">
        <v>0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8">
        <v>336</v>
      </c>
      <c r="AE110" s="12">
        <v>0.65100000000000002</v>
      </c>
      <c r="AF110" s="12">
        <v>0.628</v>
      </c>
      <c r="AG110" s="12">
        <v>0.64900000000000002</v>
      </c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</row>
    <row r="111" spans="2:99" x14ac:dyDescent="0.15">
      <c r="B111" s="29">
        <v>3.9351851851851857E-3</v>
      </c>
      <c r="C111" s="12">
        <v>0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8">
        <v>340</v>
      </c>
      <c r="AE111" s="12">
        <v>0.64800000000000002</v>
      </c>
      <c r="AF111" s="12">
        <v>0.625</v>
      </c>
      <c r="AG111" s="12">
        <v>0.64500000000000002</v>
      </c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</row>
    <row r="112" spans="2:99" x14ac:dyDescent="0.15">
      <c r="B112" s="29">
        <v>3.9814814814814817E-3</v>
      </c>
      <c r="C112" s="12">
        <v>0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8">
        <v>344</v>
      </c>
      <c r="AE112" s="12">
        <v>0.64400000000000002</v>
      </c>
      <c r="AF112" s="12">
        <v>0.621</v>
      </c>
      <c r="AG112" s="12">
        <v>0.64100000000000001</v>
      </c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</row>
    <row r="113" spans="1:99" x14ac:dyDescent="0.15">
      <c r="B113" s="29">
        <v>4.0277777777777777E-3</v>
      </c>
      <c r="C113" s="12">
        <v>0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8">
        <v>348</v>
      </c>
      <c r="AE113" s="12">
        <v>0.64</v>
      </c>
      <c r="AF113" s="12">
        <v>0.61799999999999999</v>
      </c>
      <c r="AG113" s="12">
        <v>0.63700000000000001</v>
      </c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</row>
    <row r="114" spans="1:99" x14ac:dyDescent="0.15">
      <c r="B114" s="29">
        <v>4.0740740740740746E-3</v>
      </c>
      <c r="C114" s="12">
        <v>0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8">
        <v>352</v>
      </c>
      <c r="AE114" s="12">
        <v>0.63700000000000001</v>
      </c>
      <c r="AF114" s="12">
        <v>0.61399999999999999</v>
      </c>
      <c r="AG114" s="12">
        <v>0.63300000000000001</v>
      </c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</row>
    <row r="115" spans="1:99" x14ac:dyDescent="0.15">
      <c r="B115" s="29">
        <v>4.1203703703703706E-3</v>
      </c>
      <c r="C115" s="12">
        <v>0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8">
        <v>356</v>
      </c>
      <c r="AE115" s="12">
        <v>0.63300000000000001</v>
      </c>
      <c r="AF115" s="12">
        <v>0.61099999999999999</v>
      </c>
      <c r="AG115" s="12">
        <v>0.629</v>
      </c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</row>
    <row r="116" spans="1:99" x14ac:dyDescent="0.15">
      <c r="B116" s="29">
        <v>4.1666666666666666E-3</v>
      </c>
      <c r="C116" s="12">
        <v>0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8">
        <v>360</v>
      </c>
      <c r="AE116" s="12">
        <v>0.63</v>
      </c>
      <c r="AF116" s="12">
        <v>0.60699999999999998</v>
      </c>
      <c r="AG116" s="12">
        <v>0.626</v>
      </c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</row>
    <row r="117" spans="1:99" x14ac:dyDescent="0.15">
      <c r="AE117" s="17">
        <f>SLOPE(AE26:AE116,$AD$26:$AD$116)</f>
        <v>-1.0346153846153845E-3</v>
      </c>
      <c r="AF117" s="17">
        <f>SLOPE(AF26:AF116,$AD$26:$AD$116)</f>
        <v>-1.0185061315496099E-3</v>
      </c>
      <c r="AG117" s="17">
        <f>SLOPE(AG26:AG116,$AD$26:$AD$116)</f>
        <v>-1.0694059563624778E-3</v>
      </c>
    </row>
    <row r="118" spans="1:99" ht="14" x14ac:dyDescent="0.15">
      <c r="A118" s="26" t="s">
        <v>21</v>
      </c>
      <c r="B118" s="25"/>
      <c r="AE118" s="17">
        <f>AE117*-1</f>
        <v>1.0346153846153845E-3</v>
      </c>
      <c r="AF118" s="17">
        <f>AF117*-1</f>
        <v>1.0185061315496099E-3</v>
      </c>
      <c r="AG118" s="17">
        <f>AG117*-1</f>
        <v>1.0694059563624778E-3</v>
      </c>
    </row>
    <row r="120" spans="1:99" x14ac:dyDescent="0.15">
      <c r="B120" s="24"/>
      <c r="C120" s="23">
        <v>1</v>
      </c>
      <c r="D120" s="23">
        <v>2</v>
      </c>
      <c r="E120" s="23">
        <v>3</v>
      </c>
      <c r="F120" s="23">
        <v>4</v>
      </c>
      <c r="G120" s="23">
        <v>5</v>
      </c>
      <c r="H120" s="23">
        <v>6</v>
      </c>
      <c r="I120" s="23">
        <v>7</v>
      </c>
      <c r="J120" s="23">
        <v>8</v>
      </c>
      <c r="K120" s="23">
        <v>9</v>
      </c>
      <c r="L120" s="23">
        <v>10</v>
      </c>
      <c r="M120" s="23">
        <v>11</v>
      </c>
      <c r="N120" s="23">
        <v>12</v>
      </c>
    </row>
    <row r="121" spans="1:99" ht="14" x14ac:dyDescent="0.15">
      <c r="B121" s="32" t="s">
        <v>20</v>
      </c>
      <c r="C121" s="20" t="s">
        <v>11</v>
      </c>
      <c r="D121" s="20" t="s">
        <v>11</v>
      </c>
      <c r="E121" s="20" t="s">
        <v>11</v>
      </c>
      <c r="F121" s="20" t="s">
        <v>11</v>
      </c>
      <c r="G121" s="20" t="s">
        <v>11</v>
      </c>
      <c r="H121" s="20" t="s">
        <v>11</v>
      </c>
      <c r="I121" s="20" t="s">
        <v>11</v>
      </c>
      <c r="J121" s="20" t="s">
        <v>11</v>
      </c>
      <c r="K121" s="20" t="s">
        <v>11</v>
      </c>
      <c r="L121" s="20" t="s">
        <v>11</v>
      </c>
      <c r="M121" s="20" t="s">
        <v>11</v>
      </c>
      <c r="N121" s="20" t="s">
        <v>11</v>
      </c>
      <c r="O121" s="8" t="s">
        <v>14</v>
      </c>
    </row>
    <row r="122" spans="1:99" ht="24" x14ac:dyDescent="0.15">
      <c r="B122" s="33"/>
      <c r="C122" s="19" t="s">
        <v>11</v>
      </c>
      <c r="D122" s="19" t="s">
        <v>11</v>
      </c>
      <c r="E122" s="19" t="s">
        <v>11</v>
      </c>
      <c r="F122" s="19" t="s">
        <v>11</v>
      </c>
      <c r="G122" s="19" t="s">
        <v>11</v>
      </c>
      <c r="H122" s="19" t="s">
        <v>11</v>
      </c>
      <c r="I122" s="19" t="s">
        <v>11</v>
      </c>
      <c r="J122" s="19" t="s">
        <v>11</v>
      </c>
      <c r="K122" s="19" t="s">
        <v>11</v>
      </c>
      <c r="L122" s="19" t="s">
        <v>11</v>
      </c>
      <c r="M122" s="19" t="s">
        <v>11</v>
      </c>
      <c r="N122" s="19" t="s">
        <v>11</v>
      </c>
      <c r="O122" s="8" t="s">
        <v>13</v>
      </c>
    </row>
    <row r="123" spans="1:99" ht="24" x14ac:dyDescent="0.15">
      <c r="B123" s="33"/>
      <c r="C123" s="19" t="s">
        <v>11</v>
      </c>
      <c r="D123" s="19" t="s">
        <v>11</v>
      </c>
      <c r="E123" s="19" t="s">
        <v>11</v>
      </c>
      <c r="F123" s="19" t="s">
        <v>11</v>
      </c>
      <c r="G123" s="19" t="s">
        <v>11</v>
      </c>
      <c r="H123" s="19" t="s">
        <v>11</v>
      </c>
      <c r="I123" s="19" t="s">
        <v>11</v>
      </c>
      <c r="J123" s="19" t="s">
        <v>11</v>
      </c>
      <c r="K123" s="19" t="s">
        <v>11</v>
      </c>
      <c r="L123" s="19" t="s">
        <v>11</v>
      </c>
      <c r="M123" s="19" t="s">
        <v>11</v>
      </c>
      <c r="N123" s="19" t="s">
        <v>11</v>
      </c>
      <c r="O123" s="8" t="s">
        <v>12</v>
      </c>
    </row>
    <row r="124" spans="1:99" ht="14" x14ac:dyDescent="0.15">
      <c r="B124" s="34"/>
      <c r="C124" s="18" t="s">
        <v>11</v>
      </c>
      <c r="D124" s="18" t="s">
        <v>11</v>
      </c>
      <c r="E124" s="18" t="s">
        <v>11</v>
      </c>
      <c r="F124" s="18" t="s">
        <v>11</v>
      </c>
      <c r="G124" s="18" t="s">
        <v>11</v>
      </c>
      <c r="H124" s="18" t="s">
        <v>11</v>
      </c>
      <c r="I124" s="18" t="s">
        <v>11</v>
      </c>
      <c r="J124" s="18" t="s">
        <v>11</v>
      </c>
      <c r="K124" s="18" t="s">
        <v>11</v>
      </c>
      <c r="L124" s="18" t="s">
        <v>11</v>
      </c>
      <c r="M124" s="18" t="s">
        <v>11</v>
      </c>
      <c r="N124" s="18" t="s">
        <v>11</v>
      </c>
      <c r="O124" s="8" t="s">
        <v>10</v>
      </c>
    </row>
    <row r="125" spans="1:99" ht="14" x14ac:dyDescent="0.15">
      <c r="B125" s="32" t="s">
        <v>19</v>
      </c>
      <c r="C125" s="20" t="s">
        <v>11</v>
      </c>
      <c r="D125" s="20" t="s">
        <v>11</v>
      </c>
      <c r="E125" s="20" t="s">
        <v>11</v>
      </c>
      <c r="F125" s="20" t="s">
        <v>11</v>
      </c>
      <c r="G125" s="20" t="s">
        <v>11</v>
      </c>
      <c r="H125" s="20" t="s">
        <v>11</v>
      </c>
      <c r="I125" s="20" t="s">
        <v>11</v>
      </c>
      <c r="J125" s="20" t="s">
        <v>11</v>
      </c>
      <c r="K125" s="20" t="s">
        <v>11</v>
      </c>
      <c r="L125" s="20" t="s">
        <v>11</v>
      </c>
      <c r="M125" s="20" t="s">
        <v>11</v>
      </c>
      <c r="N125" s="20" t="s">
        <v>11</v>
      </c>
      <c r="O125" s="8" t="s">
        <v>14</v>
      </c>
    </row>
    <row r="126" spans="1:99" ht="24" x14ac:dyDescent="0.15">
      <c r="B126" s="33"/>
      <c r="C126" s="19" t="s">
        <v>11</v>
      </c>
      <c r="D126" s="19" t="s">
        <v>11</v>
      </c>
      <c r="E126" s="19" t="s">
        <v>11</v>
      </c>
      <c r="F126" s="19" t="s">
        <v>11</v>
      </c>
      <c r="G126" s="19" t="s">
        <v>11</v>
      </c>
      <c r="H126" s="19" t="s">
        <v>11</v>
      </c>
      <c r="I126" s="19" t="s">
        <v>11</v>
      </c>
      <c r="J126" s="19" t="s">
        <v>11</v>
      </c>
      <c r="K126" s="19" t="s">
        <v>11</v>
      </c>
      <c r="L126" s="19" t="s">
        <v>11</v>
      </c>
      <c r="M126" s="19" t="s">
        <v>11</v>
      </c>
      <c r="N126" s="19" t="s">
        <v>11</v>
      </c>
      <c r="O126" s="8" t="s">
        <v>13</v>
      </c>
    </row>
    <row r="127" spans="1:99" ht="24" x14ac:dyDescent="0.15">
      <c r="B127" s="33"/>
      <c r="C127" s="19" t="s">
        <v>11</v>
      </c>
      <c r="D127" s="19" t="s">
        <v>11</v>
      </c>
      <c r="E127" s="19" t="s">
        <v>11</v>
      </c>
      <c r="F127" s="19" t="s">
        <v>11</v>
      </c>
      <c r="G127" s="19" t="s">
        <v>11</v>
      </c>
      <c r="H127" s="19" t="s">
        <v>11</v>
      </c>
      <c r="I127" s="19" t="s">
        <v>11</v>
      </c>
      <c r="J127" s="19" t="s">
        <v>11</v>
      </c>
      <c r="K127" s="19" t="s">
        <v>11</v>
      </c>
      <c r="L127" s="19" t="s">
        <v>11</v>
      </c>
      <c r="M127" s="19" t="s">
        <v>11</v>
      </c>
      <c r="N127" s="19" t="s">
        <v>11</v>
      </c>
      <c r="O127" s="8" t="s">
        <v>12</v>
      </c>
    </row>
    <row r="128" spans="1:99" ht="14" x14ac:dyDescent="0.15">
      <c r="B128" s="34"/>
      <c r="C128" s="18" t="s">
        <v>11</v>
      </c>
      <c r="D128" s="18" t="s">
        <v>11</v>
      </c>
      <c r="E128" s="18" t="s">
        <v>11</v>
      </c>
      <c r="F128" s="18" t="s">
        <v>11</v>
      </c>
      <c r="G128" s="18" t="s">
        <v>11</v>
      </c>
      <c r="H128" s="18" t="s">
        <v>11</v>
      </c>
      <c r="I128" s="18" t="s">
        <v>11</v>
      </c>
      <c r="J128" s="18" t="s">
        <v>11</v>
      </c>
      <c r="K128" s="18" t="s">
        <v>11</v>
      </c>
      <c r="L128" s="18" t="s">
        <v>11</v>
      </c>
      <c r="M128" s="18" t="s">
        <v>11</v>
      </c>
      <c r="N128" s="18" t="s">
        <v>11</v>
      </c>
      <c r="O128" s="8" t="s">
        <v>10</v>
      </c>
    </row>
    <row r="129" spans="2:15" ht="14" x14ac:dyDescent="0.15">
      <c r="B129" s="32" t="s">
        <v>18</v>
      </c>
      <c r="C129" s="20" t="s">
        <v>11</v>
      </c>
      <c r="D129" s="20" t="s">
        <v>11</v>
      </c>
      <c r="E129" s="20" t="s">
        <v>11</v>
      </c>
      <c r="F129" s="20">
        <v>-81.3</v>
      </c>
      <c r="G129" s="20">
        <v>-67.5</v>
      </c>
      <c r="H129" s="20">
        <v>-72.3</v>
      </c>
      <c r="I129" s="20" t="s">
        <v>11</v>
      </c>
      <c r="J129" s="20" t="s">
        <v>11</v>
      </c>
      <c r="K129" s="20" t="s">
        <v>11</v>
      </c>
      <c r="L129" s="20" t="s">
        <v>11</v>
      </c>
      <c r="M129" s="20" t="s">
        <v>11</v>
      </c>
      <c r="N129" s="20" t="s">
        <v>11</v>
      </c>
      <c r="O129" s="8" t="s">
        <v>14</v>
      </c>
    </row>
    <row r="130" spans="2:15" ht="24" x14ac:dyDescent="0.15">
      <c r="B130" s="33"/>
      <c r="C130" s="19" t="s">
        <v>11</v>
      </c>
      <c r="D130" s="19" t="s">
        <v>11</v>
      </c>
      <c r="E130" s="19" t="s">
        <v>11</v>
      </c>
      <c r="F130" s="19">
        <v>0.995</v>
      </c>
      <c r="G130" s="19">
        <v>1</v>
      </c>
      <c r="H130" s="19">
        <v>1</v>
      </c>
      <c r="I130" s="19" t="s">
        <v>11</v>
      </c>
      <c r="J130" s="19" t="s">
        <v>11</v>
      </c>
      <c r="K130" s="19" t="s">
        <v>11</v>
      </c>
      <c r="L130" s="19" t="s">
        <v>11</v>
      </c>
      <c r="M130" s="19" t="s">
        <v>11</v>
      </c>
      <c r="N130" s="19" t="s">
        <v>11</v>
      </c>
      <c r="O130" s="8" t="s">
        <v>13</v>
      </c>
    </row>
    <row r="131" spans="2:15" ht="24" x14ac:dyDescent="0.15">
      <c r="B131" s="33"/>
      <c r="C131" s="19" t="s">
        <v>11</v>
      </c>
      <c r="D131" s="19" t="s">
        <v>11</v>
      </c>
      <c r="E131" s="19" t="s">
        <v>11</v>
      </c>
      <c r="F131" s="22">
        <v>9.2592592592592588E-5</v>
      </c>
      <c r="G131" s="22">
        <v>4.6296296296296293E-4</v>
      </c>
      <c r="H131" s="22">
        <v>9.7222222222222209E-4</v>
      </c>
      <c r="I131" s="19" t="s">
        <v>11</v>
      </c>
      <c r="J131" s="19" t="s">
        <v>11</v>
      </c>
      <c r="K131" s="19" t="s">
        <v>11</v>
      </c>
      <c r="L131" s="19" t="s">
        <v>11</v>
      </c>
      <c r="M131" s="19" t="s">
        <v>11</v>
      </c>
      <c r="N131" s="19" t="s">
        <v>11</v>
      </c>
      <c r="O131" s="8" t="s">
        <v>12</v>
      </c>
    </row>
    <row r="132" spans="2:15" ht="14" x14ac:dyDescent="0.15">
      <c r="B132" s="34"/>
      <c r="C132" s="18" t="s">
        <v>11</v>
      </c>
      <c r="D132" s="18" t="s">
        <v>11</v>
      </c>
      <c r="E132" s="18" t="s">
        <v>11</v>
      </c>
      <c r="F132" s="18" t="s">
        <v>11</v>
      </c>
      <c r="G132" s="21">
        <v>8.1018518518518516E-5</v>
      </c>
      <c r="H132" s="21">
        <v>9.2592592592592588E-5</v>
      </c>
      <c r="I132" s="18" t="s">
        <v>11</v>
      </c>
      <c r="J132" s="18" t="s">
        <v>11</v>
      </c>
      <c r="K132" s="18" t="s">
        <v>11</v>
      </c>
      <c r="L132" s="18" t="s">
        <v>11</v>
      </c>
      <c r="M132" s="18" t="s">
        <v>11</v>
      </c>
      <c r="N132" s="18" t="s">
        <v>11</v>
      </c>
      <c r="O132" s="8" t="s">
        <v>10</v>
      </c>
    </row>
    <row r="133" spans="2:15" ht="14" x14ac:dyDescent="0.15">
      <c r="B133" s="32" t="s">
        <v>17</v>
      </c>
      <c r="C133" s="20" t="s">
        <v>11</v>
      </c>
      <c r="D133" s="20" t="s">
        <v>11</v>
      </c>
      <c r="E133" s="20" t="s">
        <v>11</v>
      </c>
      <c r="F133" s="20" t="s">
        <v>11</v>
      </c>
      <c r="G133" s="20" t="s">
        <v>11</v>
      </c>
      <c r="H133" s="20" t="s">
        <v>11</v>
      </c>
      <c r="I133" s="20" t="s">
        <v>11</v>
      </c>
      <c r="J133" s="20" t="s">
        <v>11</v>
      </c>
      <c r="K133" s="20" t="s">
        <v>11</v>
      </c>
      <c r="L133" s="20" t="s">
        <v>11</v>
      </c>
      <c r="M133" s="20" t="s">
        <v>11</v>
      </c>
      <c r="N133" s="20" t="s">
        <v>11</v>
      </c>
      <c r="O133" s="8" t="s">
        <v>14</v>
      </c>
    </row>
    <row r="134" spans="2:15" ht="24" x14ac:dyDescent="0.15">
      <c r="B134" s="33"/>
      <c r="C134" s="19" t="s">
        <v>11</v>
      </c>
      <c r="D134" s="19" t="s">
        <v>11</v>
      </c>
      <c r="E134" s="19" t="s">
        <v>11</v>
      </c>
      <c r="F134" s="19" t="s">
        <v>11</v>
      </c>
      <c r="G134" s="19" t="s">
        <v>11</v>
      </c>
      <c r="H134" s="19" t="s">
        <v>11</v>
      </c>
      <c r="I134" s="19" t="s">
        <v>11</v>
      </c>
      <c r="J134" s="19" t="s">
        <v>11</v>
      </c>
      <c r="K134" s="19" t="s">
        <v>11</v>
      </c>
      <c r="L134" s="19" t="s">
        <v>11</v>
      </c>
      <c r="M134" s="19" t="s">
        <v>11</v>
      </c>
      <c r="N134" s="19" t="s">
        <v>11</v>
      </c>
      <c r="O134" s="8" t="s">
        <v>13</v>
      </c>
    </row>
    <row r="135" spans="2:15" ht="24" x14ac:dyDescent="0.15">
      <c r="B135" s="33"/>
      <c r="C135" s="19" t="s">
        <v>11</v>
      </c>
      <c r="D135" s="19" t="s">
        <v>11</v>
      </c>
      <c r="E135" s="19" t="s">
        <v>11</v>
      </c>
      <c r="F135" s="19" t="s">
        <v>11</v>
      </c>
      <c r="G135" s="19" t="s">
        <v>11</v>
      </c>
      <c r="H135" s="19" t="s">
        <v>11</v>
      </c>
      <c r="I135" s="19" t="s">
        <v>11</v>
      </c>
      <c r="J135" s="19" t="s">
        <v>11</v>
      </c>
      <c r="K135" s="19" t="s">
        <v>11</v>
      </c>
      <c r="L135" s="19" t="s">
        <v>11</v>
      </c>
      <c r="M135" s="19" t="s">
        <v>11</v>
      </c>
      <c r="N135" s="19" t="s">
        <v>11</v>
      </c>
      <c r="O135" s="8" t="s">
        <v>12</v>
      </c>
    </row>
    <row r="136" spans="2:15" ht="14" x14ac:dyDescent="0.15">
      <c r="B136" s="34"/>
      <c r="C136" s="18" t="s">
        <v>11</v>
      </c>
      <c r="D136" s="18" t="s">
        <v>11</v>
      </c>
      <c r="E136" s="18" t="s">
        <v>11</v>
      </c>
      <c r="F136" s="18" t="s">
        <v>11</v>
      </c>
      <c r="G136" s="18" t="s">
        <v>11</v>
      </c>
      <c r="H136" s="18" t="s">
        <v>11</v>
      </c>
      <c r="I136" s="18" t="s">
        <v>11</v>
      </c>
      <c r="J136" s="18" t="s">
        <v>11</v>
      </c>
      <c r="K136" s="18" t="s">
        <v>11</v>
      </c>
      <c r="L136" s="18" t="s">
        <v>11</v>
      </c>
      <c r="M136" s="18" t="s">
        <v>11</v>
      </c>
      <c r="N136" s="18" t="s">
        <v>11</v>
      </c>
      <c r="O136" s="8" t="s">
        <v>10</v>
      </c>
    </row>
    <row r="137" spans="2:15" ht="14" x14ac:dyDescent="0.15">
      <c r="B137" s="32" t="s">
        <v>16</v>
      </c>
      <c r="C137" s="20" t="s">
        <v>11</v>
      </c>
      <c r="D137" s="20" t="s">
        <v>11</v>
      </c>
      <c r="E137" s="20" t="s">
        <v>11</v>
      </c>
      <c r="F137" s="20" t="s">
        <v>11</v>
      </c>
      <c r="G137" s="20" t="s">
        <v>11</v>
      </c>
      <c r="H137" s="20" t="s">
        <v>11</v>
      </c>
      <c r="I137" s="20" t="s">
        <v>11</v>
      </c>
      <c r="J137" s="20" t="s">
        <v>11</v>
      </c>
      <c r="K137" s="20" t="s">
        <v>11</v>
      </c>
      <c r="L137" s="20" t="s">
        <v>11</v>
      </c>
      <c r="M137" s="20" t="s">
        <v>11</v>
      </c>
      <c r="N137" s="20" t="s">
        <v>11</v>
      </c>
      <c r="O137" s="8" t="s">
        <v>14</v>
      </c>
    </row>
    <row r="138" spans="2:15" ht="24" x14ac:dyDescent="0.15">
      <c r="B138" s="33"/>
      <c r="C138" s="19" t="s">
        <v>11</v>
      </c>
      <c r="D138" s="19" t="s">
        <v>11</v>
      </c>
      <c r="E138" s="19" t="s">
        <v>11</v>
      </c>
      <c r="F138" s="19" t="s">
        <v>11</v>
      </c>
      <c r="G138" s="19" t="s">
        <v>11</v>
      </c>
      <c r="H138" s="19" t="s">
        <v>11</v>
      </c>
      <c r="I138" s="19" t="s">
        <v>11</v>
      </c>
      <c r="J138" s="19" t="s">
        <v>11</v>
      </c>
      <c r="K138" s="19" t="s">
        <v>11</v>
      </c>
      <c r="L138" s="19" t="s">
        <v>11</v>
      </c>
      <c r="M138" s="19" t="s">
        <v>11</v>
      </c>
      <c r="N138" s="19" t="s">
        <v>11</v>
      </c>
      <c r="O138" s="8" t="s">
        <v>13</v>
      </c>
    </row>
    <row r="139" spans="2:15" ht="24" x14ac:dyDescent="0.15">
      <c r="B139" s="33"/>
      <c r="C139" s="19" t="s">
        <v>11</v>
      </c>
      <c r="D139" s="19" t="s">
        <v>11</v>
      </c>
      <c r="E139" s="19" t="s">
        <v>11</v>
      </c>
      <c r="F139" s="19" t="s">
        <v>11</v>
      </c>
      <c r="G139" s="19" t="s">
        <v>11</v>
      </c>
      <c r="H139" s="19" t="s">
        <v>11</v>
      </c>
      <c r="I139" s="19" t="s">
        <v>11</v>
      </c>
      <c r="J139" s="19" t="s">
        <v>11</v>
      </c>
      <c r="K139" s="19" t="s">
        <v>11</v>
      </c>
      <c r="L139" s="19" t="s">
        <v>11</v>
      </c>
      <c r="M139" s="19" t="s">
        <v>11</v>
      </c>
      <c r="N139" s="19" t="s">
        <v>11</v>
      </c>
      <c r="O139" s="8" t="s">
        <v>12</v>
      </c>
    </row>
    <row r="140" spans="2:15" ht="14" x14ac:dyDescent="0.15">
      <c r="B140" s="34"/>
      <c r="C140" s="18" t="s">
        <v>11</v>
      </c>
      <c r="D140" s="18" t="s">
        <v>11</v>
      </c>
      <c r="E140" s="18" t="s">
        <v>11</v>
      </c>
      <c r="F140" s="18" t="s">
        <v>11</v>
      </c>
      <c r="G140" s="18" t="s">
        <v>11</v>
      </c>
      <c r="H140" s="18" t="s">
        <v>11</v>
      </c>
      <c r="I140" s="18" t="s">
        <v>11</v>
      </c>
      <c r="J140" s="18" t="s">
        <v>11</v>
      </c>
      <c r="K140" s="18" t="s">
        <v>11</v>
      </c>
      <c r="L140" s="18" t="s">
        <v>11</v>
      </c>
      <c r="M140" s="18" t="s">
        <v>11</v>
      </c>
      <c r="N140" s="18" t="s">
        <v>11</v>
      </c>
      <c r="O140" s="8" t="s">
        <v>10</v>
      </c>
    </row>
    <row r="141" spans="2:15" ht="14" x14ac:dyDescent="0.15">
      <c r="B141" s="32" t="s">
        <v>15</v>
      </c>
      <c r="C141" s="20" t="s">
        <v>11</v>
      </c>
      <c r="D141" s="20" t="s">
        <v>11</v>
      </c>
      <c r="E141" s="20" t="s">
        <v>11</v>
      </c>
      <c r="F141" s="20" t="s">
        <v>11</v>
      </c>
      <c r="G141" s="20" t="s">
        <v>11</v>
      </c>
      <c r="H141" s="20" t="s">
        <v>11</v>
      </c>
      <c r="I141" s="20" t="s">
        <v>11</v>
      </c>
      <c r="J141" s="20" t="s">
        <v>11</v>
      </c>
      <c r="K141" s="20" t="s">
        <v>11</v>
      </c>
      <c r="L141" s="20" t="s">
        <v>11</v>
      </c>
      <c r="M141" s="20" t="s">
        <v>11</v>
      </c>
      <c r="N141" s="20" t="s">
        <v>11</v>
      </c>
      <c r="O141" s="8" t="s">
        <v>14</v>
      </c>
    </row>
    <row r="142" spans="2:15" ht="24" x14ac:dyDescent="0.15">
      <c r="B142" s="33"/>
      <c r="C142" s="19" t="s">
        <v>11</v>
      </c>
      <c r="D142" s="19" t="s">
        <v>11</v>
      </c>
      <c r="E142" s="19" t="s">
        <v>11</v>
      </c>
      <c r="F142" s="19" t="s">
        <v>11</v>
      </c>
      <c r="G142" s="19" t="s">
        <v>11</v>
      </c>
      <c r="H142" s="19" t="s">
        <v>11</v>
      </c>
      <c r="I142" s="19" t="s">
        <v>11</v>
      </c>
      <c r="J142" s="19" t="s">
        <v>11</v>
      </c>
      <c r="K142" s="19" t="s">
        <v>11</v>
      </c>
      <c r="L142" s="19" t="s">
        <v>11</v>
      </c>
      <c r="M142" s="19" t="s">
        <v>11</v>
      </c>
      <c r="N142" s="19" t="s">
        <v>11</v>
      </c>
      <c r="O142" s="8" t="s">
        <v>13</v>
      </c>
    </row>
    <row r="143" spans="2:15" ht="24" x14ac:dyDescent="0.15">
      <c r="B143" s="33"/>
      <c r="C143" s="19" t="s">
        <v>11</v>
      </c>
      <c r="D143" s="19" t="s">
        <v>11</v>
      </c>
      <c r="E143" s="19" t="s">
        <v>11</v>
      </c>
      <c r="F143" s="19" t="s">
        <v>11</v>
      </c>
      <c r="G143" s="19" t="s">
        <v>11</v>
      </c>
      <c r="H143" s="19" t="s">
        <v>11</v>
      </c>
      <c r="I143" s="19" t="s">
        <v>11</v>
      </c>
      <c r="J143" s="19" t="s">
        <v>11</v>
      </c>
      <c r="K143" s="19" t="s">
        <v>11</v>
      </c>
      <c r="L143" s="19" t="s">
        <v>11</v>
      </c>
      <c r="M143" s="19" t="s">
        <v>11</v>
      </c>
      <c r="N143" s="19" t="s">
        <v>11</v>
      </c>
      <c r="O143" s="8" t="s">
        <v>12</v>
      </c>
    </row>
    <row r="144" spans="2:15" ht="14" x14ac:dyDescent="0.15">
      <c r="B144" s="34"/>
      <c r="C144" s="18" t="s">
        <v>11</v>
      </c>
      <c r="D144" s="18" t="s">
        <v>11</v>
      </c>
      <c r="E144" s="18" t="s">
        <v>11</v>
      </c>
      <c r="F144" s="18" t="s">
        <v>11</v>
      </c>
      <c r="G144" s="18" t="s">
        <v>11</v>
      </c>
      <c r="H144" s="18" t="s">
        <v>11</v>
      </c>
      <c r="I144" s="18" t="s">
        <v>11</v>
      </c>
      <c r="J144" s="18" t="s">
        <v>11</v>
      </c>
      <c r="K144" s="18" t="s">
        <v>11</v>
      </c>
      <c r="L144" s="18" t="s">
        <v>11</v>
      </c>
      <c r="M144" s="18" t="s">
        <v>11</v>
      </c>
      <c r="N144" s="18" t="s">
        <v>11</v>
      </c>
      <c r="O144" s="8" t="s">
        <v>10</v>
      </c>
    </row>
    <row r="145" spans="2:15" ht="14" x14ac:dyDescent="0.15">
      <c r="B145" s="32" t="s">
        <v>0</v>
      </c>
      <c r="C145" s="20" t="s">
        <v>11</v>
      </c>
      <c r="D145" s="20" t="s">
        <v>11</v>
      </c>
      <c r="E145" s="20" t="s">
        <v>11</v>
      </c>
      <c r="F145" s="20" t="s">
        <v>11</v>
      </c>
      <c r="G145" s="20" t="s">
        <v>11</v>
      </c>
      <c r="H145" s="20" t="s">
        <v>11</v>
      </c>
      <c r="I145" s="20" t="s">
        <v>11</v>
      </c>
      <c r="J145" s="20" t="s">
        <v>11</v>
      </c>
      <c r="K145" s="20" t="s">
        <v>11</v>
      </c>
      <c r="L145" s="20" t="s">
        <v>11</v>
      </c>
      <c r="M145" s="20" t="s">
        <v>11</v>
      </c>
      <c r="N145" s="20" t="s">
        <v>11</v>
      </c>
      <c r="O145" s="8" t="s">
        <v>14</v>
      </c>
    </row>
    <row r="146" spans="2:15" ht="24" x14ac:dyDescent="0.15">
      <c r="B146" s="33"/>
      <c r="C146" s="19" t="s">
        <v>11</v>
      </c>
      <c r="D146" s="19" t="s">
        <v>11</v>
      </c>
      <c r="E146" s="19" t="s">
        <v>11</v>
      </c>
      <c r="F146" s="19" t="s">
        <v>11</v>
      </c>
      <c r="G146" s="19" t="s">
        <v>11</v>
      </c>
      <c r="H146" s="19" t="s">
        <v>11</v>
      </c>
      <c r="I146" s="19" t="s">
        <v>11</v>
      </c>
      <c r="J146" s="19" t="s">
        <v>11</v>
      </c>
      <c r="K146" s="19" t="s">
        <v>11</v>
      </c>
      <c r="L146" s="19" t="s">
        <v>11</v>
      </c>
      <c r="M146" s="19" t="s">
        <v>11</v>
      </c>
      <c r="N146" s="19" t="s">
        <v>11</v>
      </c>
      <c r="O146" s="8" t="s">
        <v>13</v>
      </c>
    </row>
    <row r="147" spans="2:15" ht="24" x14ac:dyDescent="0.15">
      <c r="B147" s="33"/>
      <c r="C147" s="19" t="s">
        <v>11</v>
      </c>
      <c r="D147" s="19" t="s">
        <v>11</v>
      </c>
      <c r="E147" s="19" t="s">
        <v>11</v>
      </c>
      <c r="F147" s="19" t="s">
        <v>11</v>
      </c>
      <c r="G147" s="19" t="s">
        <v>11</v>
      </c>
      <c r="H147" s="19" t="s">
        <v>11</v>
      </c>
      <c r="I147" s="19" t="s">
        <v>11</v>
      </c>
      <c r="J147" s="19" t="s">
        <v>11</v>
      </c>
      <c r="K147" s="19" t="s">
        <v>11</v>
      </c>
      <c r="L147" s="19" t="s">
        <v>11</v>
      </c>
      <c r="M147" s="19" t="s">
        <v>11</v>
      </c>
      <c r="N147" s="19" t="s">
        <v>11</v>
      </c>
      <c r="O147" s="8" t="s">
        <v>12</v>
      </c>
    </row>
    <row r="148" spans="2:15" ht="14" x14ac:dyDescent="0.15">
      <c r="B148" s="34"/>
      <c r="C148" s="18" t="s">
        <v>11</v>
      </c>
      <c r="D148" s="18" t="s">
        <v>11</v>
      </c>
      <c r="E148" s="18" t="s">
        <v>11</v>
      </c>
      <c r="F148" s="18" t="s">
        <v>11</v>
      </c>
      <c r="G148" s="18" t="s">
        <v>11</v>
      </c>
      <c r="H148" s="18" t="s">
        <v>11</v>
      </c>
      <c r="I148" s="18" t="s">
        <v>11</v>
      </c>
      <c r="J148" s="18" t="s">
        <v>11</v>
      </c>
      <c r="K148" s="18" t="s">
        <v>11</v>
      </c>
      <c r="L148" s="18" t="s">
        <v>11</v>
      </c>
      <c r="M148" s="18" t="s">
        <v>11</v>
      </c>
      <c r="N148" s="18" t="s">
        <v>11</v>
      </c>
      <c r="O148" s="8" t="s">
        <v>10</v>
      </c>
    </row>
    <row r="149" spans="2:15" ht="14" x14ac:dyDescent="0.15">
      <c r="B149" s="32" t="s">
        <v>1</v>
      </c>
      <c r="C149" s="20" t="s">
        <v>11</v>
      </c>
      <c r="D149" s="20" t="s">
        <v>11</v>
      </c>
      <c r="E149" s="20" t="s">
        <v>11</v>
      </c>
      <c r="F149" s="20" t="s">
        <v>11</v>
      </c>
      <c r="G149" s="20" t="s">
        <v>11</v>
      </c>
      <c r="H149" s="20" t="s">
        <v>11</v>
      </c>
      <c r="I149" s="20" t="s">
        <v>11</v>
      </c>
      <c r="J149" s="20" t="s">
        <v>11</v>
      </c>
      <c r="K149" s="20" t="s">
        <v>11</v>
      </c>
      <c r="L149" s="20" t="s">
        <v>11</v>
      </c>
      <c r="M149" s="20" t="s">
        <v>11</v>
      </c>
      <c r="N149" s="20" t="s">
        <v>11</v>
      </c>
      <c r="O149" s="8" t="s">
        <v>14</v>
      </c>
    </row>
    <row r="150" spans="2:15" ht="24" x14ac:dyDescent="0.15">
      <c r="B150" s="33"/>
      <c r="C150" s="19" t="s">
        <v>11</v>
      </c>
      <c r="D150" s="19" t="s">
        <v>11</v>
      </c>
      <c r="E150" s="19" t="s">
        <v>11</v>
      </c>
      <c r="F150" s="19" t="s">
        <v>11</v>
      </c>
      <c r="G150" s="19" t="s">
        <v>11</v>
      </c>
      <c r="H150" s="19" t="s">
        <v>11</v>
      </c>
      <c r="I150" s="19" t="s">
        <v>11</v>
      </c>
      <c r="J150" s="19" t="s">
        <v>11</v>
      </c>
      <c r="K150" s="19" t="s">
        <v>11</v>
      </c>
      <c r="L150" s="19" t="s">
        <v>11</v>
      </c>
      <c r="M150" s="19" t="s">
        <v>11</v>
      </c>
      <c r="N150" s="19" t="s">
        <v>11</v>
      </c>
      <c r="O150" s="8" t="s">
        <v>13</v>
      </c>
    </row>
    <row r="151" spans="2:15" ht="24" x14ac:dyDescent="0.15">
      <c r="B151" s="33"/>
      <c r="C151" s="19" t="s">
        <v>11</v>
      </c>
      <c r="D151" s="19" t="s">
        <v>11</v>
      </c>
      <c r="E151" s="19" t="s">
        <v>11</v>
      </c>
      <c r="F151" s="19" t="s">
        <v>11</v>
      </c>
      <c r="G151" s="19" t="s">
        <v>11</v>
      </c>
      <c r="H151" s="19" t="s">
        <v>11</v>
      </c>
      <c r="I151" s="19" t="s">
        <v>11</v>
      </c>
      <c r="J151" s="19" t="s">
        <v>11</v>
      </c>
      <c r="K151" s="19" t="s">
        <v>11</v>
      </c>
      <c r="L151" s="19" t="s">
        <v>11</v>
      </c>
      <c r="M151" s="19" t="s">
        <v>11</v>
      </c>
      <c r="N151" s="19" t="s">
        <v>11</v>
      </c>
      <c r="O151" s="8" t="s">
        <v>12</v>
      </c>
    </row>
    <row r="152" spans="2:15" ht="14" x14ac:dyDescent="0.15">
      <c r="B152" s="34"/>
      <c r="C152" s="18" t="s">
        <v>11</v>
      </c>
      <c r="D152" s="18" t="s">
        <v>11</v>
      </c>
      <c r="E152" s="18" t="s">
        <v>11</v>
      </c>
      <c r="F152" s="18" t="s">
        <v>11</v>
      </c>
      <c r="G152" s="18" t="s">
        <v>11</v>
      </c>
      <c r="H152" s="18" t="s">
        <v>11</v>
      </c>
      <c r="I152" s="18" t="s">
        <v>11</v>
      </c>
      <c r="J152" s="18" t="s">
        <v>11</v>
      </c>
      <c r="K152" s="18" t="s">
        <v>11</v>
      </c>
      <c r="L152" s="18" t="s">
        <v>11</v>
      </c>
      <c r="M152" s="18" t="s">
        <v>11</v>
      </c>
      <c r="N152" s="18" t="s">
        <v>11</v>
      </c>
      <c r="O152" s="8" t="s">
        <v>10</v>
      </c>
    </row>
  </sheetData>
  <mergeCells count="9">
    <mergeCell ref="B145:B148"/>
    <mergeCell ref="B149:B152"/>
    <mergeCell ref="AE25:AG25"/>
    <mergeCell ref="B121:B124"/>
    <mergeCell ref="B125:B128"/>
    <mergeCell ref="B129:B132"/>
    <mergeCell ref="B133:B136"/>
    <mergeCell ref="B137:B140"/>
    <mergeCell ref="B141:B144"/>
  </mergeCells>
  <pageMargins left="0.78740157499999996" right="0.78740157499999996" top="0.984251969" bottom="0.984251969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FE360-DB53-7846-8445-C0B628548024}">
  <dimension ref="A1:S23"/>
  <sheetViews>
    <sheetView topLeftCell="D1" workbookViewId="0">
      <selection activeCell="P17" sqref="P17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0.55500000000000005</v>
      </c>
      <c r="C2" s="13">
        <v>0.55300000000000005</v>
      </c>
      <c r="D2" s="13">
        <v>0.55000000000000004</v>
      </c>
      <c r="E2" s="13">
        <v>0.10299999999999999</v>
      </c>
      <c r="F2" s="13">
        <v>0.10199999999999999</v>
      </c>
      <c r="G2" s="13">
        <v>0.108</v>
      </c>
      <c r="H2" s="13">
        <v>0.104</v>
      </c>
      <c r="I2" s="13">
        <v>0.10199999999999999</v>
      </c>
      <c r="J2" s="13">
        <v>0.1</v>
      </c>
      <c r="K2" s="13">
        <v>0.10100000000000001</v>
      </c>
      <c r="L2" s="13">
        <v>9.9000000000000005E-2</v>
      </c>
      <c r="M2" s="13">
        <v>0.105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3">
        <v>0.112</v>
      </c>
      <c r="C3" s="13">
        <v>0.104</v>
      </c>
      <c r="D3" s="13">
        <v>0.104</v>
      </c>
      <c r="E3" s="13">
        <v>0.104</v>
      </c>
      <c r="F3" s="13">
        <v>0.10299999999999999</v>
      </c>
      <c r="G3" s="13">
        <v>0.104</v>
      </c>
      <c r="H3" s="13">
        <v>0.10199999999999999</v>
      </c>
      <c r="I3" s="13">
        <v>0.1</v>
      </c>
      <c r="J3" s="13">
        <v>9.9000000000000005E-2</v>
      </c>
      <c r="K3" s="13">
        <v>0.1</v>
      </c>
      <c r="L3" s="13">
        <v>0.10100000000000001</v>
      </c>
      <c r="M3" s="13">
        <v>0.106</v>
      </c>
      <c r="N3" s="3">
        <v>405</v>
      </c>
      <c r="P3" s="5">
        <v>0</v>
      </c>
      <c r="Q3" s="6">
        <f>B2</f>
        <v>0.55500000000000005</v>
      </c>
      <c r="R3" s="6">
        <f>C2</f>
        <v>0.55300000000000005</v>
      </c>
      <c r="S3" s="6">
        <f>D2</f>
        <v>0.55000000000000004</v>
      </c>
    </row>
    <row r="4" spans="1:19" x14ac:dyDescent="0.2">
      <c r="P4" s="7">
        <v>120</v>
      </c>
      <c r="Q4" s="6">
        <f>E6</f>
        <v>0.52200000000000002</v>
      </c>
      <c r="R4" s="6">
        <f>F6</f>
        <v>0.50800000000000001</v>
      </c>
      <c r="S4" s="6">
        <f>G6</f>
        <v>0.51300000000000001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0.50600000000000001</v>
      </c>
      <c r="R5" s="6">
        <f>I10</f>
        <v>0.46700000000000003</v>
      </c>
      <c r="S5" s="6">
        <f>J10</f>
        <v>0.45800000000000002</v>
      </c>
    </row>
    <row r="6" spans="1:19" x14ac:dyDescent="0.2">
      <c r="A6" s="2" t="s">
        <v>0</v>
      </c>
      <c r="B6" s="12">
        <v>0.55500000000000005</v>
      </c>
      <c r="C6" s="12">
        <v>0.55100000000000005</v>
      </c>
      <c r="D6" s="12">
        <v>0.54700000000000004</v>
      </c>
      <c r="E6" s="12">
        <v>0.52200000000000002</v>
      </c>
      <c r="F6" s="12">
        <v>0.50800000000000001</v>
      </c>
      <c r="G6" s="12">
        <v>0.51300000000000001</v>
      </c>
      <c r="H6" s="12">
        <v>0.104</v>
      </c>
      <c r="I6" s="12">
        <v>0.10199999999999999</v>
      </c>
      <c r="J6" s="12">
        <v>0.1</v>
      </c>
      <c r="K6" s="12">
        <v>0.10100000000000001</v>
      </c>
      <c r="L6" s="12">
        <v>9.9000000000000005E-2</v>
      </c>
      <c r="M6" s="12">
        <v>0.105</v>
      </c>
      <c r="N6" s="8">
        <v>340</v>
      </c>
      <c r="P6" s="7">
        <v>360</v>
      </c>
      <c r="Q6" s="6">
        <f>K14</f>
        <v>0.5</v>
      </c>
      <c r="R6" s="6">
        <f>L14</f>
        <v>0.42499999999999999</v>
      </c>
      <c r="S6" s="6">
        <f>M14</f>
        <v>0.42699999999999999</v>
      </c>
    </row>
    <row r="7" spans="1:19" x14ac:dyDescent="0.2">
      <c r="A7" s="2" t="s">
        <v>1</v>
      </c>
      <c r="B7" s="12">
        <v>0.112</v>
      </c>
      <c r="C7" s="12">
        <v>0.104</v>
      </c>
      <c r="D7" s="12">
        <v>0.104</v>
      </c>
      <c r="E7" s="12">
        <v>0.104</v>
      </c>
      <c r="F7" s="12">
        <v>0.10299999999999999</v>
      </c>
      <c r="G7" s="12">
        <v>0.104</v>
      </c>
      <c r="H7" s="12">
        <v>0.10199999999999999</v>
      </c>
      <c r="I7" s="12">
        <v>0.1</v>
      </c>
      <c r="J7" s="12">
        <v>9.9000000000000005E-2</v>
      </c>
      <c r="K7" s="12">
        <v>0.1</v>
      </c>
      <c r="L7" s="12">
        <v>0.10100000000000001</v>
      </c>
      <c r="M7" s="12">
        <v>0.107</v>
      </c>
      <c r="N7" s="8">
        <v>340</v>
      </c>
      <c r="P7" s="5">
        <v>480</v>
      </c>
      <c r="Q7" s="6">
        <f>B19</f>
        <v>0.46800000000000003</v>
      </c>
      <c r="R7" s="6">
        <f>C19</f>
        <v>0.38500000000000001</v>
      </c>
      <c r="S7" s="6">
        <f>D19</f>
        <v>0.373</v>
      </c>
    </row>
    <row r="8" spans="1:19" x14ac:dyDescent="0.2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P8" s="7">
        <v>600</v>
      </c>
      <c r="Q8" s="6">
        <f>E23</f>
        <v>0.42899999999999999</v>
      </c>
      <c r="R8" s="6">
        <f>F23</f>
        <v>0.33700000000000002</v>
      </c>
      <c r="S8" s="6">
        <f>G23</f>
        <v>0.32400000000000001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2">
        <v>0.55300000000000005</v>
      </c>
      <c r="C10" s="12">
        <v>0.55100000000000005</v>
      </c>
      <c r="D10" s="12">
        <v>0.54800000000000004</v>
      </c>
      <c r="E10" s="12">
        <v>0.52</v>
      </c>
      <c r="F10" s="12">
        <v>0.505</v>
      </c>
      <c r="G10" s="12">
        <v>0.51100000000000001</v>
      </c>
      <c r="H10" s="12">
        <v>0.50600000000000001</v>
      </c>
      <c r="I10" s="12">
        <v>0.46700000000000003</v>
      </c>
      <c r="J10" s="12">
        <v>0.45800000000000002</v>
      </c>
      <c r="K10" s="12">
        <v>0.10100000000000001</v>
      </c>
      <c r="L10" s="12">
        <v>0.1</v>
      </c>
      <c r="M10" s="12">
        <v>0.105</v>
      </c>
      <c r="N10" s="3">
        <v>405</v>
      </c>
      <c r="P10" t="s">
        <v>7</v>
      </c>
      <c r="Q10">
        <f>SLOPE(Q3:Q8,$P$3:$P$8)</f>
        <v>-1.9000000000000006E-4</v>
      </c>
      <c r="R10">
        <f>SLOPE(R3:R8,$P$3:$P$8)</f>
        <v>-3.5500000000000001E-4</v>
      </c>
      <c r="S10">
        <f>SLOPE(S3:S8,$P$3:$P$8)</f>
        <v>-3.764285714285715E-4</v>
      </c>
    </row>
    <row r="11" spans="1:19" x14ac:dyDescent="0.2">
      <c r="A11" s="2" t="s">
        <v>1</v>
      </c>
      <c r="B11" s="12">
        <v>0.112</v>
      </c>
      <c r="C11" s="12">
        <v>0.104</v>
      </c>
      <c r="D11" s="12">
        <v>0.104</v>
      </c>
      <c r="E11" s="12">
        <v>0.104</v>
      </c>
      <c r="F11" s="12">
        <v>0.10299999999999999</v>
      </c>
      <c r="G11" s="12">
        <v>0.104</v>
      </c>
      <c r="H11" s="12">
        <v>0.10199999999999999</v>
      </c>
      <c r="I11" s="12">
        <v>0.1</v>
      </c>
      <c r="J11" s="12">
        <v>9.9000000000000005E-2</v>
      </c>
      <c r="K11" s="12">
        <v>0.1</v>
      </c>
      <c r="L11" s="12">
        <v>0.10100000000000001</v>
      </c>
      <c r="M11" s="12">
        <v>0.106</v>
      </c>
      <c r="N11" s="3">
        <v>405</v>
      </c>
      <c r="P11" t="s">
        <v>6</v>
      </c>
      <c r="Q11">
        <f>_xlfn.STDEV.P(Q10:S10)</f>
        <v>8.3293187608836388E-5</v>
      </c>
    </row>
    <row r="12" spans="1:19" x14ac:dyDescent="0.2">
      <c r="P12" t="s">
        <v>8</v>
      </c>
      <c r="Q12">
        <f>AVERAGE(Q10:S10)</f>
        <v>-3.0714285714285723E-4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2">
        <v>0.55300000000000005</v>
      </c>
      <c r="C14" s="12">
        <v>0.55000000000000004</v>
      </c>
      <c r="D14" s="12">
        <v>0.54700000000000004</v>
      </c>
      <c r="E14" s="12">
        <v>0.52</v>
      </c>
      <c r="F14" s="12">
        <v>0.50600000000000001</v>
      </c>
      <c r="G14" s="12">
        <v>0.51100000000000001</v>
      </c>
      <c r="H14" s="12">
        <v>0.505</v>
      </c>
      <c r="I14" s="12">
        <v>0.46600000000000003</v>
      </c>
      <c r="J14" s="12">
        <v>0.45700000000000002</v>
      </c>
      <c r="K14" s="12">
        <v>0.5</v>
      </c>
      <c r="L14" s="12">
        <v>0.42499999999999999</v>
      </c>
      <c r="M14" s="12">
        <v>0.42699999999999999</v>
      </c>
      <c r="N14" s="3">
        <v>405</v>
      </c>
    </row>
    <row r="15" spans="1:19" x14ac:dyDescent="0.2">
      <c r="A15" s="2" t="s">
        <v>1</v>
      </c>
      <c r="B15" s="12">
        <v>0.112</v>
      </c>
      <c r="C15" s="12">
        <v>0.104</v>
      </c>
      <c r="D15" s="12">
        <v>0.104</v>
      </c>
      <c r="E15" s="12">
        <v>0.104</v>
      </c>
      <c r="F15" s="12">
        <v>0.10299999999999999</v>
      </c>
      <c r="G15" s="12">
        <v>0.104</v>
      </c>
      <c r="H15" s="12">
        <v>0.10199999999999999</v>
      </c>
      <c r="I15" s="12">
        <v>0.1</v>
      </c>
      <c r="J15" s="12">
        <v>9.9000000000000005E-2</v>
      </c>
      <c r="K15" s="12">
        <v>0.1</v>
      </c>
      <c r="L15" s="12">
        <v>0.10100000000000001</v>
      </c>
      <c r="M15" s="12">
        <v>0.106</v>
      </c>
      <c r="N15" s="3">
        <v>405</v>
      </c>
    </row>
    <row r="16" spans="1:19" x14ac:dyDescent="0.2">
      <c r="P16" t="s">
        <v>9</v>
      </c>
      <c r="Q16">
        <f>Q12*-1</f>
        <v>3.0714285714285723E-4</v>
      </c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2">
        <v>0.55200000000000005</v>
      </c>
      <c r="C18" s="12">
        <v>0.54900000000000004</v>
      </c>
      <c r="D18" s="12">
        <v>0.54700000000000004</v>
      </c>
      <c r="E18" s="12">
        <v>0.52</v>
      </c>
      <c r="F18" s="12">
        <v>0.505</v>
      </c>
      <c r="G18" s="12">
        <v>0.51100000000000001</v>
      </c>
      <c r="H18" s="12">
        <v>0.50700000000000001</v>
      </c>
      <c r="I18" s="12">
        <v>0.46700000000000003</v>
      </c>
      <c r="J18" s="12">
        <v>0.45900000000000002</v>
      </c>
      <c r="K18" s="12">
        <v>0.49299999999999999</v>
      </c>
      <c r="L18" s="12">
        <v>0.42399999999999999</v>
      </c>
      <c r="M18" s="12">
        <v>0.42599999999999999</v>
      </c>
      <c r="N18" s="3">
        <v>405</v>
      </c>
    </row>
    <row r="19" spans="1:14" x14ac:dyDescent="0.2">
      <c r="A19" s="2" t="s">
        <v>1</v>
      </c>
      <c r="B19" s="12">
        <v>0.46800000000000003</v>
      </c>
      <c r="C19" s="12">
        <v>0.38500000000000001</v>
      </c>
      <c r="D19" s="12">
        <v>0.373</v>
      </c>
      <c r="E19" s="12">
        <v>0.104</v>
      </c>
      <c r="F19" s="12">
        <v>0.10299999999999999</v>
      </c>
      <c r="G19" s="12">
        <v>0.104</v>
      </c>
      <c r="H19" s="12">
        <v>0.10199999999999999</v>
      </c>
      <c r="I19" s="12">
        <v>0.1</v>
      </c>
      <c r="J19" s="12">
        <v>9.9000000000000005E-2</v>
      </c>
      <c r="K19" s="12">
        <v>0.1</v>
      </c>
      <c r="L19" s="12">
        <v>0.10100000000000001</v>
      </c>
      <c r="M19" s="12">
        <v>0.106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0.55100000000000005</v>
      </c>
      <c r="C22" s="12">
        <v>0.54900000000000004</v>
      </c>
      <c r="D22" s="12">
        <v>0.54500000000000004</v>
      </c>
      <c r="E22" s="12">
        <v>0.51900000000000002</v>
      </c>
      <c r="F22" s="12">
        <v>0.504</v>
      </c>
      <c r="G22" s="12">
        <v>0.50900000000000001</v>
      </c>
      <c r="H22" s="12">
        <v>0.50700000000000001</v>
      </c>
      <c r="I22" s="12">
        <v>0.46700000000000003</v>
      </c>
      <c r="J22" s="12">
        <v>0.45800000000000002</v>
      </c>
      <c r="K22" s="12">
        <v>0.49199999999999999</v>
      </c>
      <c r="L22" s="12">
        <v>0.42499999999999999</v>
      </c>
      <c r="M22" s="12">
        <v>0.42599999999999999</v>
      </c>
      <c r="N22" s="3">
        <v>405</v>
      </c>
    </row>
    <row r="23" spans="1:14" x14ac:dyDescent="0.2">
      <c r="A23" s="2" t="s">
        <v>1</v>
      </c>
      <c r="B23" s="12">
        <v>0.46899999999999997</v>
      </c>
      <c r="C23" s="12">
        <v>0.38400000000000001</v>
      </c>
      <c r="D23" s="12">
        <v>0.373</v>
      </c>
      <c r="E23" s="12">
        <v>0.42899999999999999</v>
      </c>
      <c r="F23" s="12">
        <v>0.33700000000000002</v>
      </c>
      <c r="G23" s="12">
        <v>0.32400000000000001</v>
      </c>
      <c r="H23" s="12">
        <v>0.10199999999999999</v>
      </c>
      <c r="I23" s="12">
        <v>0.1</v>
      </c>
      <c r="J23" s="12">
        <v>9.9000000000000005E-2</v>
      </c>
      <c r="K23" s="12">
        <v>0.1</v>
      </c>
      <c r="L23" s="12">
        <v>0.10100000000000001</v>
      </c>
      <c r="M23" s="12">
        <v>0.106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DD9E4-4337-714C-9ACC-195F600F3DA3}">
  <dimension ref="A2:CU152"/>
  <sheetViews>
    <sheetView topLeftCell="Y113" workbookViewId="0">
      <selection activeCell="AQ118" sqref="AQ118:AS118"/>
    </sheetView>
  </sheetViews>
  <sheetFormatPr baseColWidth="10" defaultColWidth="9.1640625" defaultRowHeight="13" x14ac:dyDescent="0.15"/>
  <cols>
    <col min="1" max="1" width="20.6640625" style="17" customWidth="1"/>
    <col min="2" max="2" width="12.6640625" style="17" customWidth="1"/>
    <col min="3" max="16384" width="9.1640625" style="17"/>
  </cols>
  <sheetData>
    <row r="2" spans="1:2" x14ac:dyDescent="0.15">
      <c r="A2" s="17" t="s">
        <v>145</v>
      </c>
      <c r="B2" s="17" t="s">
        <v>144</v>
      </c>
    </row>
    <row r="4" spans="1:2" x14ac:dyDescent="0.15">
      <c r="A4" s="17" t="s">
        <v>143</v>
      </c>
    </row>
    <row r="5" spans="1:2" x14ac:dyDescent="0.15">
      <c r="A5" s="17" t="s">
        <v>142</v>
      </c>
    </row>
    <row r="6" spans="1:2" x14ac:dyDescent="0.15">
      <c r="A6" s="17" t="s">
        <v>141</v>
      </c>
      <c r="B6" s="17" t="s">
        <v>140</v>
      </c>
    </row>
    <row r="7" spans="1:2" x14ac:dyDescent="0.15">
      <c r="A7" s="17" t="s">
        <v>139</v>
      </c>
      <c r="B7" s="28">
        <v>44089</v>
      </c>
    </row>
    <row r="8" spans="1:2" x14ac:dyDescent="0.15">
      <c r="A8" s="17" t="s">
        <v>120</v>
      </c>
      <c r="B8" s="27">
        <v>0.4349189814814815</v>
      </c>
    </row>
    <row r="9" spans="1:2" x14ac:dyDescent="0.15">
      <c r="A9" s="17" t="s">
        <v>138</v>
      </c>
      <c r="B9" s="17" t="s">
        <v>137</v>
      </c>
    </row>
    <row r="10" spans="1:2" x14ac:dyDescent="0.15">
      <c r="A10" s="17" t="s">
        <v>136</v>
      </c>
      <c r="B10" s="17" t="s">
        <v>135</v>
      </c>
    </row>
    <row r="11" spans="1:2" x14ac:dyDescent="0.15">
      <c r="A11" s="17" t="s">
        <v>134</v>
      </c>
      <c r="B11" s="17" t="s">
        <v>133</v>
      </c>
    </row>
    <row r="13" spans="1:2" ht="14" x14ac:dyDescent="0.15">
      <c r="A13" s="26" t="s">
        <v>132</v>
      </c>
      <c r="B13" s="25"/>
    </row>
    <row r="14" spans="1:2" x14ac:dyDescent="0.15">
      <c r="A14" s="17" t="s">
        <v>131</v>
      </c>
      <c r="B14" s="17" t="s">
        <v>149</v>
      </c>
    </row>
    <row r="15" spans="1:2" x14ac:dyDescent="0.15">
      <c r="A15" s="17" t="s">
        <v>129</v>
      </c>
    </row>
    <row r="16" spans="1:2" x14ac:dyDescent="0.15">
      <c r="A16" s="17" t="s">
        <v>128</v>
      </c>
      <c r="B16" s="17" t="s">
        <v>153</v>
      </c>
    </row>
    <row r="17" spans="1:99" x14ac:dyDescent="0.15">
      <c r="A17" s="17" t="s">
        <v>126</v>
      </c>
      <c r="B17" s="17" t="s">
        <v>125</v>
      </c>
    </row>
    <row r="18" spans="1:99" x14ac:dyDescent="0.15">
      <c r="B18" s="17" t="s">
        <v>164</v>
      </c>
    </row>
    <row r="19" spans="1:99" x14ac:dyDescent="0.15">
      <c r="B19" s="17" t="s">
        <v>123</v>
      </c>
    </row>
    <row r="20" spans="1:99" x14ac:dyDescent="0.15">
      <c r="B20" s="17" t="s">
        <v>122</v>
      </c>
    </row>
    <row r="21" spans="1:99" x14ac:dyDescent="0.15">
      <c r="A21" s="17" t="s">
        <v>121</v>
      </c>
    </row>
    <row r="23" spans="1:99" x14ac:dyDescent="0.15">
      <c r="A23" s="26">
        <v>340</v>
      </c>
      <c r="B23" s="25"/>
    </row>
    <row r="25" spans="1:99" ht="14" x14ac:dyDescent="0.15">
      <c r="B25" s="23" t="s">
        <v>120</v>
      </c>
      <c r="C25" s="23" t="s">
        <v>119</v>
      </c>
      <c r="D25" s="23" t="s">
        <v>148</v>
      </c>
      <c r="E25" s="23" t="s">
        <v>147</v>
      </c>
      <c r="F25" s="23" t="s">
        <v>117</v>
      </c>
      <c r="G25" s="23" t="s">
        <v>116</v>
      </c>
      <c r="H25" s="23" t="s">
        <v>115</v>
      </c>
      <c r="I25" s="23" t="s">
        <v>114</v>
      </c>
      <c r="J25" s="23" t="s">
        <v>113</v>
      </c>
      <c r="K25" s="23" t="s">
        <v>112</v>
      </c>
      <c r="L25" s="23" t="s">
        <v>111</v>
      </c>
      <c r="M25" s="23" t="s">
        <v>110</v>
      </c>
      <c r="N25" s="23" t="s">
        <v>109</v>
      </c>
      <c r="O25" s="23" t="s">
        <v>108</v>
      </c>
      <c r="P25" s="23" t="s">
        <v>107</v>
      </c>
      <c r="Q25" s="23" t="s">
        <v>106</v>
      </c>
      <c r="R25" s="23" t="s">
        <v>105</v>
      </c>
      <c r="S25" s="23" t="s">
        <v>104</v>
      </c>
      <c r="T25" s="23" t="s">
        <v>103</v>
      </c>
      <c r="U25" s="23" t="s">
        <v>102</v>
      </c>
      <c r="V25" s="23" t="s">
        <v>101</v>
      </c>
      <c r="W25" s="23" t="s">
        <v>100</v>
      </c>
      <c r="X25" s="23" t="s">
        <v>99</v>
      </c>
      <c r="Y25" s="23" t="s">
        <v>98</v>
      </c>
      <c r="Z25" s="23" t="s">
        <v>97</v>
      </c>
      <c r="AA25" s="23" t="s">
        <v>96</v>
      </c>
      <c r="AB25" s="23" t="s">
        <v>95</v>
      </c>
      <c r="AC25" s="23" t="s">
        <v>94</v>
      </c>
      <c r="AD25" s="23" t="s">
        <v>93</v>
      </c>
      <c r="AE25" s="23" t="s">
        <v>92</v>
      </c>
      <c r="AF25" s="23" t="s">
        <v>91</v>
      </c>
      <c r="AG25" s="23" t="s">
        <v>90</v>
      </c>
      <c r="AH25" s="23" t="s">
        <v>89</v>
      </c>
      <c r="AI25" s="23" t="s">
        <v>88</v>
      </c>
      <c r="AJ25" s="23" t="s">
        <v>87</v>
      </c>
      <c r="AK25" s="23" t="s">
        <v>86</v>
      </c>
      <c r="AL25" s="23" t="s">
        <v>85</v>
      </c>
      <c r="AM25" s="23" t="s">
        <v>84</v>
      </c>
      <c r="AN25" s="23" t="s">
        <v>83</v>
      </c>
      <c r="AO25" s="23" t="s">
        <v>82</v>
      </c>
      <c r="AP25" s="23" t="s">
        <v>81</v>
      </c>
      <c r="AQ25" s="30" t="s">
        <v>163</v>
      </c>
      <c r="AR25" s="35"/>
      <c r="AS25" s="31"/>
      <c r="AT25" s="23" t="s">
        <v>77</v>
      </c>
      <c r="AU25" s="23" t="s">
        <v>76</v>
      </c>
      <c r="AV25" s="23" t="s">
        <v>75</v>
      </c>
      <c r="AW25" s="23" t="s">
        <v>74</v>
      </c>
      <c r="AX25" s="23" t="s">
        <v>73</v>
      </c>
      <c r="AY25" s="23" t="s">
        <v>72</v>
      </c>
      <c r="AZ25" s="23" t="s">
        <v>71</v>
      </c>
      <c r="BA25" s="23" t="s">
        <v>70</v>
      </c>
      <c r="BB25" s="23" t="s">
        <v>69</v>
      </c>
      <c r="BC25" s="23" t="s">
        <v>68</v>
      </c>
      <c r="BD25" s="23" t="s">
        <v>67</v>
      </c>
      <c r="BE25" s="23" t="s">
        <v>66</v>
      </c>
      <c r="BF25" s="23" t="s">
        <v>65</v>
      </c>
      <c r="BG25" s="23" t="s">
        <v>64</v>
      </c>
      <c r="BH25" s="23" t="s">
        <v>63</v>
      </c>
      <c r="BI25" s="23" t="s">
        <v>62</v>
      </c>
      <c r="BJ25" s="23" t="s">
        <v>61</v>
      </c>
      <c r="BK25" s="23" t="s">
        <v>60</v>
      </c>
      <c r="BL25" s="23" t="s">
        <v>59</v>
      </c>
      <c r="BM25" s="23" t="s">
        <v>58</v>
      </c>
      <c r="BN25" s="23" t="s">
        <v>57</v>
      </c>
      <c r="BO25" s="23" t="s">
        <v>56</v>
      </c>
      <c r="BP25" s="23" t="s">
        <v>55</v>
      </c>
      <c r="BQ25" s="23" t="s">
        <v>54</v>
      </c>
      <c r="BR25" s="23" t="s">
        <v>53</v>
      </c>
      <c r="BS25" s="23" t="s">
        <v>52</v>
      </c>
      <c r="BT25" s="23" t="s">
        <v>51</v>
      </c>
      <c r="BU25" s="23" t="s">
        <v>50</v>
      </c>
      <c r="BV25" s="23" t="s">
        <v>49</v>
      </c>
      <c r="BW25" s="23" t="s">
        <v>48</v>
      </c>
      <c r="BX25" s="23" t="s">
        <v>47</v>
      </c>
      <c r="BY25" s="23" t="s">
        <v>46</v>
      </c>
      <c r="BZ25" s="23" t="s">
        <v>45</v>
      </c>
      <c r="CA25" s="23" t="s">
        <v>44</v>
      </c>
      <c r="CB25" s="23" t="s">
        <v>43</v>
      </c>
      <c r="CC25" s="23" t="s">
        <v>42</v>
      </c>
      <c r="CD25" s="23" t="s">
        <v>41</v>
      </c>
      <c r="CE25" s="23" t="s">
        <v>40</v>
      </c>
      <c r="CF25" s="23" t="s">
        <v>39</v>
      </c>
      <c r="CG25" s="23" t="s">
        <v>38</v>
      </c>
      <c r="CH25" s="23" t="s">
        <v>37</v>
      </c>
      <c r="CI25" s="23" t="s">
        <v>36</v>
      </c>
      <c r="CJ25" s="23" t="s">
        <v>35</v>
      </c>
      <c r="CK25" s="23" t="s">
        <v>34</v>
      </c>
      <c r="CL25" s="23" t="s">
        <v>33</v>
      </c>
      <c r="CM25" s="23" t="s">
        <v>32</v>
      </c>
      <c r="CN25" s="23" t="s">
        <v>31</v>
      </c>
      <c r="CO25" s="23" t="s">
        <v>30</v>
      </c>
      <c r="CP25" s="23" t="s">
        <v>29</v>
      </c>
      <c r="CQ25" s="23" t="s">
        <v>28</v>
      </c>
      <c r="CR25" s="23" t="s">
        <v>27</v>
      </c>
      <c r="CS25" s="23" t="s">
        <v>26</v>
      </c>
      <c r="CT25" s="23" t="s">
        <v>25</v>
      </c>
      <c r="CU25" s="23" t="s">
        <v>24</v>
      </c>
    </row>
    <row r="26" spans="1:99" x14ac:dyDescent="0.15">
      <c r="B26" s="12">
        <v>0</v>
      </c>
      <c r="C26" s="12">
        <v>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>
        <v>0</v>
      </c>
      <c r="AQ26" s="12">
        <v>0.92900000000000005</v>
      </c>
      <c r="AR26" s="12">
        <v>0.92700000000000005</v>
      </c>
      <c r="AS26" s="12">
        <v>0.93300000000000005</v>
      </c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</row>
    <row r="27" spans="1:99" x14ac:dyDescent="0.15">
      <c r="B27" s="12">
        <f t="shared" ref="B27:B58" si="0">B26+4</f>
        <v>4</v>
      </c>
      <c r="C27" s="12">
        <v>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>
        <f t="shared" ref="AP27:AP58" si="1">AP26+4</f>
        <v>4</v>
      </c>
      <c r="AQ27" s="12">
        <v>0.92600000000000005</v>
      </c>
      <c r="AR27" s="12">
        <v>0.92500000000000004</v>
      </c>
      <c r="AS27" s="12">
        <v>0.92900000000000005</v>
      </c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</row>
    <row r="28" spans="1:99" x14ac:dyDescent="0.15">
      <c r="B28" s="12">
        <f t="shared" si="0"/>
        <v>8</v>
      </c>
      <c r="C28" s="12">
        <v>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>
        <f t="shared" si="1"/>
        <v>8</v>
      </c>
      <c r="AQ28" s="12">
        <v>0.92300000000000004</v>
      </c>
      <c r="AR28" s="12">
        <v>0.92300000000000004</v>
      </c>
      <c r="AS28" s="12">
        <v>0.92800000000000005</v>
      </c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</row>
    <row r="29" spans="1:99" x14ac:dyDescent="0.15">
      <c r="B29" s="12">
        <f t="shared" si="0"/>
        <v>12</v>
      </c>
      <c r="C29" s="12">
        <v>0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>
        <f t="shared" si="1"/>
        <v>12</v>
      </c>
      <c r="AQ29" s="12">
        <v>0.92200000000000004</v>
      </c>
      <c r="AR29" s="12">
        <v>0.92200000000000004</v>
      </c>
      <c r="AS29" s="12">
        <v>0.92600000000000005</v>
      </c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</row>
    <row r="30" spans="1:99" x14ac:dyDescent="0.15">
      <c r="B30" s="12">
        <f t="shared" si="0"/>
        <v>16</v>
      </c>
      <c r="C30" s="12">
        <v>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>
        <f t="shared" si="1"/>
        <v>16</v>
      </c>
      <c r="AQ30" s="12">
        <v>0.92</v>
      </c>
      <c r="AR30" s="12">
        <v>0.92</v>
      </c>
      <c r="AS30" s="12">
        <v>0.92400000000000004</v>
      </c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</row>
    <row r="31" spans="1:99" x14ac:dyDescent="0.15">
      <c r="B31" s="12">
        <f t="shared" si="0"/>
        <v>20</v>
      </c>
      <c r="C31" s="12">
        <v>0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>
        <f t="shared" si="1"/>
        <v>20</v>
      </c>
      <c r="AQ31" s="12">
        <v>0.91900000000000004</v>
      </c>
      <c r="AR31" s="12">
        <v>0.91900000000000004</v>
      </c>
      <c r="AS31" s="12">
        <v>0.92200000000000004</v>
      </c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</row>
    <row r="32" spans="1:99" x14ac:dyDescent="0.15">
      <c r="B32" s="12">
        <f t="shared" si="0"/>
        <v>24</v>
      </c>
      <c r="C32" s="12">
        <v>0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>
        <f t="shared" si="1"/>
        <v>24</v>
      </c>
      <c r="AQ32" s="12">
        <v>0.91800000000000004</v>
      </c>
      <c r="AR32" s="12">
        <v>0.91800000000000004</v>
      </c>
      <c r="AS32" s="12">
        <v>0.95099999999999996</v>
      </c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</row>
    <row r="33" spans="2:99" x14ac:dyDescent="0.15">
      <c r="B33" s="12">
        <f t="shared" si="0"/>
        <v>28</v>
      </c>
      <c r="C33" s="12">
        <v>0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>
        <f t="shared" si="1"/>
        <v>28</v>
      </c>
      <c r="AQ33" s="12">
        <v>0.91600000000000004</v>
      </c>
      <c r="AR33" s="12">
        <v>0.91700000000000004</v>
      </c>
      <c r="AS33" s="12">
        <v>0.94399999999999995</v>
      </c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</row>
    <row r="34" spans="2:99" x14ac:dyDescent="0.15">
      <c r="B34" s="12">
        <f t="shared" si="0"/>
        <v>32</v>
      </c>
      <c r="C34" s="12">
        <v>0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>
        <f t="shared" si="1"/>
        <v>32</v>
      </c>
      <c r="AQ34" s="12">
        <v>0.91500000000000004</v>
      </c>
      <c r="AR34" s="12">
        <v>0.91600000000000004</v>
      </c>
      <c r="AS34" s="12">
        <v>0.94199999999999995</v>
      </c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</row>
    <row r="35" spans="2:99" x14ac:dyDescent="0.15">
      <c r="B35" s="12">
        <f t="shared" si="0"/>
        <v>36</v>
      </c>
      <c r="C35" s="12">
        <v>0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>
        <f t="shared" si="1"/>
        <v>36</v>
      </c>
      <c r="AQ35" s="12">
        <v>0.91400000000000003</v>
      </c>
      <c r="AR35" s="12">
        <v>0.91500000000000004</v>
      </c>
      <c r="AS35" s="12">
        <v>0.94099999999999995</v>
      </c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</row>
    <row r="36" spans="2:99" x14ac:dyDescent="0.15">
      <c r="B36" s="12">
        <f t="shared" si="0"/>
        <v>40</v>
      </c>
      <c r="C36" s="12">
        <v>0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>
        <f t="shared" si="1"/>
        <v>40</v>
      </c>
      <c r="AQ36" s="12">
        <v>0.91300000000000003</v>
      </c>
      <c r="AR36" s="12">
        <v>0.91400000000000003</v>
      </c>
      <c r="AS36" s="12">
        <v>0.94</v>
      </c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</row>
    <row r="37" spans="2:99" x14ac:dyDescent="0.15">
      <c r="B37" s="12">
        <f t="shared" si="0"/>
        <v>44</v>
      </c>
      <c r="C37" s="12">
        <v>0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>
        <f t="shared" si="1"/>
        <v>44</v>
      </c>
      <c r="AQ37" s="12">
        <v>0.91200000000000003</v>
      </c>
      <c r="AR37" s="12">
        <v>0.91300000000000003</v>
      </c>
      <c r="AS37" s="12">
        <v>0.93799999999999994</v>
      </c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2:99" x14ac:dyDescent="0.15">
      <c r="B38" s="12">
        <f t="shared" si="0"/>
        <v>48</v>
      </c>
      <c r="C38" s="12">
        <v>0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>
        <f t="shared" si="1"/>
        <v>48</v>
      </c>
      <c r="AQ38" s="12">
        <v>0.91100000000000003</v>
      </c>
      <c r="AR38" s="12">
        <v>0.91200000000000003</v>
      </c>
      <c r="AS38" s="12">
        <v>0.93700000000000006</v>
      </c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</row>
    <row r="39" spans="2:99" x14ac:dyDescent="0.15">
      <c r="B39" s="12">
        <f t="shared" si="0"/>
        <v>52</v>
      </c>
      <c r="C39" s="12">
        <v>0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>
        <f t="shared" si="1"/>
        <v>52</v>
      </c>
      <c r="AQ39" s="12">
        <v>0.91</v>
      </c>
      <c r="AR39" s="12">
        <v>0.91100000000000003</v>
      </c>
      <c r="AS39" s="12">
        <v>0.93600000000000005</v>
      </c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</row>
    <row r="40" spans="2:99" x14ac:dyDescent="0.15">
      <c r="B40" s="12">
        <f t="shared" si="0"/>
        <v>56</v>
      </c>
      <c r="C40" s="12">
        <v>0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>
        <f t="shared" si="1"/>
        <v>56</v>
      </c>
      <c r="AQ40" s="12">
        <v>0.90900000000000003</v>
      </c>
      <c r="AR40" s="12">
        <v>0.91</v>
      </c>
      <c r="AS40" s="12">
        <v>0.93400000000000005</v>
      </c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</row>
    <row r="41" spans="2:99" x14ac:dyDescent="0.15">
      <c r="B41" s="12">
        <f t="shared" si="0"/>
        <v>60</v>
      </c>
      <c r="C41" s="12">
        <v>0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>
        <f t="shared" si="1"/>
        <v>60</v>
      </c>
      <c r="AQ41" s="12">
        <v>0.90800000000000003</v>
      </c>
      <c r="AR41" s="12">
        <v>0.91</v>
      </c>
      <c r="AS41" s="12">
        <v>0.93300000000000005</v>
      </c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</row>
    <row r="42" spans="2:99" x14ac:dyDescent="0.15">
      <c r="B42" s="12">
        <f t="shared" si="0"/>
        <v>64</v>
      </c>
      <c r="C42" s="12">
        <v>0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>
        <f t="shared" si="1"/>
        <v>64</v>
      </c>
      <c r="AQ42" s="12">
        <v>0.90700000000000003</v>
      </c>
      <c r="AR42" s="12">
        <v>0.90900000000000003</v>
      </c>
      <c r="AS42" s="12">
        <v>0.93200000000000005</v>
      </c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</row>
    <row r="43" spans="2:99" x14ac:dyDescent="0.15">
      <c r="B43" s="12">
        <f t="shared" si="0"/>
        <v>68</v>
      </c>
      <c r="C43" s="12">
        <v>0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>
        <f t="shared" si="1"/>
        <v>68</v>
      </c>
      <c r="AQ43" s="12">
        <v>0.90600000000000003</v>
      </c>
      <c r="AR43" s="12">
        <v>0.90800000000000003</v>
      </c>
      <c r="AS43" s="12">
        <v>0.93100000000000005</v>
      </c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</row>
    <row r="44" spans="2:99" x14ac:dyDescent="0.15">
      <c r="B44" s="12">
        <f t="shared" si="0"/>
        <v>72</v>
      </c>
      <c r="C44" s="12">
        <v>0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>
        <f t="shared" si="1"/>
        <v>72</v>
      </c>
      <c r="AQ44" s="12">
        <v>0.90500000000000003</v>
      </c>
      <c r="AR44" s="12">
        <v>0.90800000000000003</v>
      </c>
      <c r="AS44" s="12">
        <v>0.93</v>
      </c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</row>
    <row r="45" spans="2:99" x14ac:dyDescent="0.15">
      <c r="B45" s="12">
        <f t="shared" si="0"/>
        <v>76</v>
      </c>
      <c r="C45" s="12">
        <v>0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>
        <f t="shared" si="1"/>
        <v>76</v>
      </c>
      <c r="AQ45" s="12">
        <v>0.90400000000000003</v>
      </c>
      <c r="AR45" s="12">
        <v>0.90700000000000003</v>
      </c>
      <c r="AS45" s="12">
        <v>0.92800000000000005</v>
      </c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</row>
    <row r="46" spans="2:99" x14ac:dyDescent="0.15">
      <c r="B46" s="12">
        <f t="shared" si="0"/>
        <v>80</v>
      </c>
      <c r="C46" s="12">
        <v>0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>
        <f t="shared" si="1"/>
        <v>80</v>
      </c>
      <c r="AQ46" s="12">
        <v>0.90300000000000002</v>
      </c>
      <c r="AR46" s="12">
        <v>0.90600000000000003</v>
      </c>
      <c r="AS46" s="12">
        <v>0.92700000000000005</v>
      </c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</row>
    <row r="47" spans="2:99" x14ac:dyDescent="0.15">
      <c r="B47" s="12">
        <f t="shared" si="0"/>
        <v>84</v>
      </c>
      <c r="C47" s="12">
        <v>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>
        <f t="shared" si="1"/>
        <v>84</v>
      </c>
      <c r="AQ47" s="12">
        <v>0.90200000000000002</v>
      </c>
      <c r="AR47" s="12">
        <v>0.90600000000000003</v>
      </c>
      <c r="AS47" s="12">
        <v>0.92600000000000005</v>
      </c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</row>
    <row r="48" spans="2:99" x14ac:dyDescent="0.15">
      <c r="B48" s="12">
        <f t="shared" si="0"/>
        <v>88</v>
      </c>
      <c r="C48" s="12">
        <v>0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>
        <f t="shared" si="1"/>
        <v>88</v>
      </c>
      <c r="AQ48" s="12">
        <v>0.90200000000000002</v>
      </c>
      <c r="AR48" s="12">
        <v>0.90500000000000003</v>
      </c>
      <c r="AS48" s="12">
        <v>0.92500000000000004</v>
      </c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</row>
    <row r="49" spans="2:99" x14ac:dyDescent="0.15">
      <c r="B49" s="12">
        <f t="shared" si="0"/>
        <v>92</v>
      </c>
      <c r="C49" s="12">
        <v>0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>
        <f t="shared" si="1"/>
        <v>92</v>
      </c>
      <c r="AQ49" s="12">
        <v>0.90100000000000002</v>
      </c>
      <c r="AR49" s="12">
        <v>0.90400000000000003</v>
      </c>
      <c r="AS49" s="12">
        <v>0.92400000000000004</v>
      </c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</row>
    <row r="50" spans="2:99" x14ac:dyDescent="0.15">
      <c r="B50" s="12">
        <f t="shared" si="0"/>
        <v>96</v>
      </c>
      <c r="C50" s="12">
        <v>0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>
        <f t="shared" si="1"/>
        <v>96</v>
      </c>
      <c r="AQ50" s="12">
        <v>0.9</v>
      </c>
      <c r="AR50" s="12">
        <v>0.90400000000000003</v>
      </c>
      <c r="AS50" s="12">
        <v>0.92300000000000004</v>
      </c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</row>
    <row r="51" spans="2:99" x14ac:dyDescent="0.15">
      <c r="B51" s="12">
        <f t="shared" si="0"/>
        <v>100</v>
      </c>
      <c r="C51" s="12">
        <v>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>
        <f t="shared" si="1"/>
        <v>100</v>
      </c>
      <c r="AQ51" s="12">
        <v>0.9</v>
      </c>
      <c r="AR51" s="12">
        <v>0.90300000000000002</v>
      </c>
      <c r="AS51" s="12">
        <v>0.92300000000000004</v>
      </c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</row>
    <row r="52" spans="2:99" x14ac:dyDescent="0.15">
      <c r="B52" s="12">
        <f t="shared" si="0"/>
        <v>104</v>
      </c>
      <c r="C52" s="12">
        <v>0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>
        <f t="shared" si="1"/>
        <v>104</v>
      </c>
      <c r="AQ52" s="12">
        <v>0.9</v>
      </c>
      <c r="AR52" s="12">
        <v>0.90200000000000002</v>
      </c>
      <c r="AS52" s="12">
        <v>0.92200000000000004</v>
      </c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</row>
    <row r="53" spans="2:99" x14ac:dyDescent="0.15">
      <c r="B53" s="12">
        <f t="shared" si="0"/>
        <v>108</v>
      </c>
      <c r="C53" s="12">
        <v>0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>
        <f t="shared" si="1"/>
        <v>108</v>
      </c>
      <c r="AQ53" s="12">
        <v>0.89900000000000002</v>
      </c>
      <c r="AR53" s="12">
        <v>0.90200000000000002</v>
      </c>
      <c r="AS53" s="12">
        <v>0.92100000000000004</v>
      </c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</row>
    <row r="54" spans="2:99" x14ac:dyDescent="0.15">
      <c r="B54" s="12">
        <f t="shared" si="0"/>
        <v>112</v>
      </c>
      <c r="C54" s="12">
        <v>0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>
        <f t="shared" si="1"/>
        <v>112</v>
      </c>
      <c r="AQ54" s="12">
        <v>0.89700000000000002</v>
      </c>
      <c r="AR54" s="12">
        <v>0.90100000000000002</v>
      </c>
      <c r="AS54" s="12">
        <v>0.92100000000000004</v>
      </c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</row>
    <row r="55" spans="2:99" x14ac:dyDescent="0.15">
      <c r="B55" s="12">
        <f t="shared" si="0"/>
        <v>116</v>
      </c>
      <c r="C55" s="12">
        <v>0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>
        <f t="shared" si="1"/>
        <v>116</v>
      </c>
      <c r="AQ55" s="12">
        <v>0.89500000000000002</v>
      </c>
      <c r="AR55" s="12">
        <v>0.9</v>
      </c>
      <c r="AS55" s="12">
        <v>0.92</v>
      </c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</row>
    <row r="56" spans="2:99" x14ac:dyDescent="0.15">
      <c r="B56" s="12">
        <f t="shared" si="0"/>
        <v>120</v>
      </c>
      <c r="C56" s="12">
        <v>0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>
        <f t="shared" si="1"/>
        <v>120</v>
      </c>
      <c r="AQ56" s="12">
        <v>0.89400000000000002</v>
      </c>
      <c r="AR56" s="12">
        <v>0.9</v>
      </c>
      <c r="AS56" s="12">
        <v>0.91900000000000004</v>
      </c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</row>
    <row r="57" spans="2:99" x14ac:dyDescent="0.15">
      <c r="B57" s="12">
        <f t="shared" si="0"/>
        <v>124</v>
      </c>
      <c r="C57" s="12">
        <v>0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>
        <f t="shared" si="1"/>
        <v>124</v>
      </c>
      <c r="AQ57" s="12">
        <v>0.89300000000000002</v>
      </c>
      <c r="AR57" s="12">
        <v>0.89900000000000002</v>
      </c>
      <c r="AS57" s="12">
        <v>0.91800000000000004</v>
      </c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</row>
    <row r="58" spans="2:99" x14ac:dyDescent="0.15">
      <c r="B58" s="12">
        <f t="shared" si="0"/>
        <v>128</v>
      </c>
      <c r="C58" s="12">
        <v>0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>
        <f t="shared" si="1"/>
        <v>128</v>
      </c>
      <c r="AQ58" s="12">
        <v>0.89200000000000002</v>
      </c>
      <c r="AR58" s="12">
        <v>0.89900000000000002</v>
      </c>
      <c r="AS58" s="12">
        <v>0.91800000000000004</v>
      </c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</row>
    <row r="59" spans="2:99" x14ac:dyDescent="0.15">
      <c r="B59" s="12">
        <f t="shared" ref="B59:B90" si="2">B58+4</f>
        <v>132</v>
      </c>
      <c r="C59" s="12">
        <v>0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>
        <f t="shared" ref="AP59:AP90" si="3">AP58+4</f>
        <v>132</v>
      </c>
      <c r="AQ59" s="12">
        <v>0.89100000000000001</v>
      </c>
      <c r="AR59" s="12">
        <v>0.89800000000000002</v>
      </c>
      <c r="AS59" s="12">
        <v>0.91700000000000004</v>
      </c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</row>
    <row r="60" spans="2:99" x14ac:dyDescent="0.15">
      <c r="B60" s="12">
        <f t="shared" si="2"/>
        <v>136</v>
      </c>
      <c r="C60" s="12">
        <v>0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>
        <f t="shared" si="3"/>
        <v>136</v>
      </c>
      <c r="AQ60" s="12">
        <v>0.89</v>
      </c>
      <c r="AR60" s="12">
        <v>0.89700000000000002</v>
      </c>
      <c r="AS60" s="12">
        <v>0.91600000000000004</v>
      </c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</row>
    <row r="61" spans="2:99" x14ac:dyDescent="0.15">
      <c r="B61" s="12">
        <f t="shared" si="2"/>
        <v>140</v>
      </c>
      <c r="C61" s="12">
        <v>0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>
        <f t="shared" si="3"/>
        <v>140</v>
      </c>
      <c r="AQ61" s="12">
        <v>0.88900000000000001</v>
      </c>
      <c r="AR61" s="12">
        <v>0.89700000000000002</v>
      </c>
      <c r="AS61" s="12">
        <v>0.91500000000000004</v>
      </c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</row>
    <row r="62" spans="2:99" x14ac:dyDescent="0.15">
      <c r="B62" s="12">
        <f t="shared" si="2"/>
        <v>144</v>
      </c>
      <c r="C62" s="12">
        <v>0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>
        <f t="shared" si="3"/>
        <v>144</v>
      </c>
      <c r="AQ62" s="12">
        <v>0.88800000000000001</v>
      </c>
      <c r="AR62" s="12">
        <v>0.89600000000000002</v>
      </c>
      <c r="AS62" s="12">
        <v>0.91400000000000003</v>
      </c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</row>
    <row r="63" spans="2:99" x14ac:dyDescent="0.15">
      <c r="B63" s="12">
        <f t="shared" si="2"/>
        <v>148</v>
      </c>
      <c r="C63" s="12">
        <v>0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>
        <f t="shared" si="3"/>
        <v>148</v>
      </c>
      <c r="AQ63" s="12">
        <v>0.88700000000000001</v>
      </c>
      <c r="AR63" s="12">
        <v>0.89500000000000002</v>
      </c>
      <c r="AS63" s="12">
        <v>0.91400000000000003</v>
      </c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</row>
    <row r="64" spans="2:99" x14ac:dyDescent="0.15">
      <c r="B64" s="12">
        <f t="shared" si="2"/>
        <v>152</v>
      </c>
      <c r="C64" s="12">
        <v>0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>
        <f t="shared" si="3"/>
        <v>152</v>
      </c>
      <c r="AQ64" s="12">
        <v>0.88700000000000001</v>
      </c>
      <c r="AR64" s="12">
        <v>0.89500000000000002</v>
      </c>
      <c r="AS64" s="12">
        <v>0.91300000000000003</v>
      </c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</row>
    <row r="65" spans="2:99" x14ac:dyDescent="0.15">
      <c r="B65" s="12">
        <f t="shared" si="2"/>
        <v>156</v>
      </c>
      <c r="C65" s="12">
        <v>0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>
        <f t="shared" si="3"/>
        <v>156</v>
      </c>
      <c r="AQ65" s="12">
        <v>0.88600000000000001</v>
      </c>
      <c r="AR65" s="12">
        <v>0.89400000000000002</v>
      </c>
      <c r="AS65" s="12">
        <v>0.91200000000000003</v>
      </c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</row>
    <row r="66" spans="2:99" x14ac:dyDescent="0.15">
      <c r="B66" s="12">
        <f t="shared" si="2"/>
        <v>160</v>
      </c>
      <c r="C66" s="12">
        <v>0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>
        <f t="shared" si="3"/>
        <v>160</v>
      </c>
      <c r="AQ66" s="12">
        <v>0.88400000000000001</v>
      </c>
      <c r="AR66" s="12">
        <v>0.89300000000000002</v>
      </c>
      <c r="AS66" s="12">
        <v>0.91200000000000003</v>
      </c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</row>
    <row r="67" spans="2:99" x14ac:dyDescent="0.15">
      <c r="B67" s="12">
        <f t="shared" si="2"/>
        <v>164</v>
      </c>
      <c r="C67" s="12">
        <v>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>
        <f t="shared" si="3"/>
        <v>164</v>
      </c>
      <c r="AQ67" s="12">
        <v>0.88300000000000001</v>
      </c>
      <c r="AR67" s="12">
        <v>0.89300000000000002</v>
      </c>
      <c r="AS67" s="12">
        <v>0.91100000000000003</v>
      </c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</row>
    <row r="68" spans="2:99" x14ac:dyDescent="0.15">
      <c r="B68" s="12">
        <f t="shared" si="2"/>
        <v>168</v>
      </c>
      <c r="C68" s="12">
        <v>0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>
        <f t="shared" si="3"/>
        <v>168</v>
      </c>
      <c r="AQ68" s="12">
        <v>0.88200000000000001</v>
      </c>
      <c r="AR68" s="12">
        <v>0.89200000000000002</v>
      </c>
      <c r="AS68" s="12">
        <v>0.91</v>
      </c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</row>
    <row r="69" spans="2:99" x14ac:dyDescent="0.15">
      <c r="B69" s="12">
        <f t="shared" si="2"/>
        <v>172</v>
      </c>
      <c r="C69" s="12">
        <v>0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>
        <f t="shared" si="3"/>
        <v>172</v>
      </c>
      <c r="AQ69" s="12">
        <v>0.88100000000000001</v>
      </c>
      <c r="AR69" s="12">
        <v>0.89200000000000002</v>
      </c>
      <c r="AS69" s="12">
        <v>0.91</v>
      </c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</row>
    <row r="70" spans="2:99" x14ac:dyDescent="0.15">
      <c r="B70" s="12">
        <f t="shared" si="2"/>
        <v>176</v>
      </c>
      <c r="C70" s="12">
        <v>0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>
        <f t="shared" si="3"/>
        <v>176</v>
      </c>
      <c r="AQ70" s="12">
        <v>0.88</v>
      </c>
      <c r="AR70" s="12">
        <v>0.89100000000000001</v>
      </c>
      <c r="AS70" s="12">
        <v>0.90900000000000003</v>
      </c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</row>
    <row r="71" spans="2:99" x14ac:dyDescent="0.15">
      <c r="B71" s="12">
        <f t="shared" si="2"/>
        <v>180</v>
      </c>
      <c r="C71" s="12"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>
        <f t="shared" si="3"/>
        <v>180</v>
      </c>
      <c r="AQ71" s="12">
        <v>0.879</v>
      </c>
      <c r="AR71" s="12">
        <v>0.89</v>
      </c>
      <c r="AS71" s="12">
        <v>0.90800000000000003</v>
      </c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</row>
    <row r="72" spans="2:99" x14ac:dyDescent="0.15">
      <c r="B72" s="12">
        <f t="shared" si="2"/>
        <v>184</v>
      </c>
      <c r="C72" s="12">
        <v>0</v>
      </c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>
        <f t="shared" si="3"/>
        <v>184</v>
      </c>
      <c r="AQ72" s="12">
        <v>0.878</v>
      </c>
      <c r="AR72" s="12">
        <v>0.89</v>
      </c>
      <c r="AS72" s="12">
        <v>0.90700000000000003</v>
      </c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</row>
    <row r="73" spans="2:99" x14ac:dyDescent="0.15">
      <c r="B73" s="12">
        <f t="shared" si="2"/>
        <v>188</v>
      </c>
      <c r="C73" s="12">
        <v>0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>
        <f t="shared" si="3"/>
        <v>188</v>
      </c>
      <c r="AQ73" s="12">
        <v>0.877</v>
      </c>
      <c r="AR73" s="12">
        <v>0.88900000000000001</v>
      </c>
      <c r="AS73" s="12">
        <v>0.90600000000000003</v>
      </c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</row>
    <row r="74" spans="2:99" x14ac:dyDescent="0.15">
      <c r="B74" s="12">
        <f t="shared" si="2"/>
        <v>192</v>
      </c>
      <c r="C74" s="12"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>
        <f t="shared" si="3"/>
        <v>192</v>
      </c>
      <c r="AQ74" s="12">
        <v>0.877</v>
      </c>
      <c r="AR74" s="12">
        <v>0.88800000000000001</v>
      </c>
      <c r="AS74" s="12">
        <v>0.90500000000000003</v>
      </c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</row>
    <row r="75" spans="2:99" x14ac:dyDescent="0.15">
      <c r="B75" s="12">
        <f t="shared" si="2"/>
        <v>196</v>
      </c>
      <c r="C75" s="12">
        <v>0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>
        <f t="shared" si="3"/>
        <v>196</v>
      </c>
      <c r="AQ75" s="12">
        <v>0.877</v>
      </c>
      <c r="AR75" s="12">
        <v>0.88800000000000001</v>
      </c>
      <c r="AS75" s="12">
        <v>0.90500000000000003</v>
      </c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</row>
    <row r="76" spans="2:99" x14ac:dyDescent="0.15">
      <c r="B76" s="12">
        <f t="shared" si="2"/>
        <v>200</v>
      </c>
      <c r="C76" s="12"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>
        <f t="shared" si="3"/>
        <v>200</v>
      </c>
      <c r="AQ76" s="12">
        <v>0.876</v>
      </c>
      <c r="AR76" s="12">
        <v>0.88700000000000001</v>
      </c>
      <c r="AS76" s="12">
        <v>0.90400000000000003</v>
      </c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</row>
    <row r="77" spans="2:99" x14ac:dyDescent="0.15">
      <c r="B77" s="12">
        <f t="shared" si="2"/>
        <v>204</v>
      </c>
      <c r="C77" s="12">
        <v>0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>
        <f t="shared" si="3"/>
        <v>204</v>
      </c>
      <c r="AQ77" s="12">
        <v>0.874</v>
      </c>
      <c r="AR77" s="12">
        <v>0.88700000000000001</v>
      </c>
      <c r="AS77" s="12">
        <v>0.90400000000000003</v>
      </c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</row>
    <row r="78" spans="2:99" x14ac:dyDescent="0.15">
      <c r="B78" s="12">
        <f t="shared" si="2"/>
        <v>208</v>
      </c>
      <c r="C78" s="12">
        <v>0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>
        <f t="shared" si="3"/>
        <v>208</v>
      </c>
      <c r="AQ78" s="12">
        <v>0.873</v>
      </c>
      <c r="AR78" s="12">
        <v>0.88600000000000001</v>
      </c>
      <c r="AS78" s="12">
        <v>0.90300000000000002</v>
      </c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</row>
    <row r="79" spans="2:99" x14ac:dyDescent="0.15">
      <c r="B79" s="12">
        <f t="shared" si="2"/>
        <v>212</v>
      </c>
      <c r="C79" s="12">
        <v>0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>
        <f t="shared" si="3"/>
        <v>212</v>
      </c>
      <c r="AQ79" s="12">
        <v>0.872</v>
      </c>
      <c r="AR79" s="12">
        <v>0.88500000000000001</v>
      </c>
      <c r="AS79" s="12">
        <v>0.90200000000000002</v>
      </c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</row>
    <row r="80" spans="2:99" x14ac:dyDescent="0.15">
      <c r="B80" s="12">
        <f t="shared" si="2"/>
        <v>216</v>
      </c>
      <c r="C80" s="12"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>
        <f t="shared" si="3"/>
        <v>216</v>
      </c>
      <c r="AQ80" s="12">
        <v>0.871</v>
      </c>
      <c r="AR80" s="12">
        <v>0.88400000000000001</v>
      </c>
      <c r="AS80" s="12">
        <v>0.90200000000000002</v>
      </c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</row>
    <row r="81" spans="2:99" x14ac:dyDescent="0.15">
      <c r="B81" s="12">
        <f t="shared" si="2"/>
        <v>220</v>
      </c>
      <c r="C81" s="12">
        <v>0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>
        <f t="shared" si="3"/>
        <v>220</v>
      </c>
      <c r="AQ81" s="12">
        <v>0.871</v>
      </c>
      <c r="AR81" s="12">
        <v>0.88400000000000001</v>
      </c>
      <c r="AS81" s="12">
        <v>0.90100000000000002</v>
      </c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</row>
    <row r="82" spans="2:99" x14ac:dyDescent="0.15">
      <c r="B82" s="12">
        <f t="shared" si="2"/>
        <v>224</v>
      </c>
      <c r="C82" s="12">
        <v>0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>
        <f t="shared" si="3"/>
        <v>224</v>
      </c>
      <c r="AQ82" s="12">
        <v>0.87</v>
      </c>
      <c r="AR82" s="12">
        <v>0.88300000000000001</v>
      </c>
      <c r="AS82" s="12">
        <v>0.9</v>
      </c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</row>
    <row r="83" spans="2:99" x14ac:dyDescent="0.15">
      <c r="B83" s="12">
        <f t="shared" si="2"/>
        <v>228</v>
      </c>
      <c r="C83" s="12"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>
        <f t="shared" si="3"/>
        <v>228</v>
      </c>
      <c r="AQ83" s="12">
        <v>0.86899999999999999</v>
      </c>
      <c r="AR83" s="12">
        <v>0.88300000000000001</v>
      </c>
      <c r="AS83" s="12">
        <v>0.9</v>
      </c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</row>
    <row r="84" spans="2:99" x14ac:dyDescent="0.15">
      <c r="B84" s="12">
        <f t="shared" si="2"/>
        <v>232</v>
      </c>
      <c r="C84" s="12">
        <v>0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>
        <f t="shared" si="3"/>
        <v>232</v>
      </c>
      <c r="AQ84" s="12">
        <v>0.86899999999999999</v>
      </c>
      <c r="AR84" s="12">
        <v>0.88200000000000001</v>
      </c>
      <c r="AS84" s="12">
        <v>0.89900000000000002</v>
      </c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</row>
    <row r="85" spans="2:99" x14ac:dyDescent="0.15">
      <c r="B85" s="12">
        <f t="shared" si="2"/>
        <v>236</v>
      </c>
      <c r="C85" s="12">
        <v>0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>
        <f t="shared" si="3"/>
        <v>236</v>
      </c>
      <c r="AQ85" s="12">
        <v>0.86799999999999999</v>
      </c>
      <c r="AR85" s="12">
        <v>0.88100000000000001</v>
      </c>
      <c r="AS85" s="12">
        <v>0.89800000000000002</v>
      </c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</row>
    <row r="86" spans="2:99" x14ac:dyDescent="0.15">
      <c r="B86" s="12">
        <f t="shared" si="2"/>
        <v>240</v>
      </c>
      <c r="C86" s="12">
        <v>0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>
        <f t="shared" si="3"/>
        <v>240</v>
      </c>
      <c r="AQ86" s="12">
        <v>0.86699999999999999</v>
      </c>
      <c r="AR86" s="12">
        <v>0.88</v>
      </c>
      <c r="AS86" s="12">
        <v>0.89800000000000002</v>
      </c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</row>
    <row r="87" spans="2:99" x14ac:dyDescent="0.15">
      <c r="B87" s="12">
        <f t="shared" si="2"/>
        <v>244</v>
      </c>
      <c r="C87" s="12">
        <v>0</v>
      </c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>
        <f t="shared" si="3"/>
        <v>244</v>
      </c>
      <c r="AQ87" s="12">
        <v>0.86699999999999999</v>
      </c>
      <c r="AR87" s="12">
        <v>0.88</v>
      </c>
      <c r="AS87" s="12">
        <v>0.89700000000000002</v>
      </c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</row>
    <row r="88" spans="2:99" x14ac:dyDescent="0.15">
      <c r="B88" s="12">
        <f t="shared" si="2"/>
        <v>248</v>
      </c>
      <c r="C88" s="12">
        <v>0</v>
      </c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>
        <f t="shared" si="3"/>
        <v>248</v>
      </c>
      <c r="AQ88" s="12">
        <v>0.86599999999999999</v>
      </c>
      <c r="AR88" s="12">
        <v>0.879</v>
      </c>
      <c r="AS88" s="12">
        <v>0.89600000000000002</v>
      </c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</row>
    <row r="89" spans="2:99" x14ac:dyDescent="0.15">
      <c r="B89" s="12">
        <f t="shared" si="2"/>
        <v>252</v>
      </c>
      <c r="C89" s="12">
        <v>0</v>
      </c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>
        <f t="shared" si="3"/>
        <v>252</v>
      </c>
      <c r="AQ89" s="12">
        <v>0.86399999999999999</v>
      </c>
      <c r="AR89" s="12">
        <v>0.879</v>
      </c>
      <c r="AS89" s="12">
        <v>0.89600000000000002</v>
      </c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</row>
    <row r="90" spans="2:99" x14ac:dyDescent="0.15">
      <c r="B90" s="12">
        <f t="shared" si="2"/>
        <v>256</v>
      </c>
      <c r="C90" s="12">
        <v>0</v>
      </c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>
        <f t="shared" si="3"/>
        <v>256</v>
      </c>
      <c r="AQ90" s="12">
        <v>0.86399999999999999</v>
      </c>
      <c r="AR90" s="12">
        <v>0.878</v>
      </c>
      <c r="AS90" s="12">
        <v>0.89500000000000002</v>
      </c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</row>
    <row r="91" spans="2:99" x14ac:dyDescent="0.15">
      <c r="B91" s="12">
        <f t="shared" ref="B91:B116" si="4">B90+4</f>
        <v>260</v>
      </c>
      <c r="C91" s="12">
        <v>0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>
        <f t="shared" ref="AP91:AP116" si="5">AP90+4</f>
        <v>260</v>
      </c>
      <c r="AQ91" s="12">
        <v>0.86399999999999999</v>
      </c>
      <c r="AR91" s="12">
        <v>0.878</v>
      </c>
      <c r="AS91" s="12">
        <v>0.89400000000000002</v>
      </c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</row>
    <row r="92" spans="2:99" x14ac:dyDescent="0.15">
      <c r="B92" s="12">
        <f t="shared" si="4"/>
        <v>264</v>
      </c>
      <c r="C92" s="12">
        <v>0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>
        <f t="shared" si="5"/>
        <v>264</v>
      </c>
      <c r="AQ92" s="12">
        <v>0.86299999999999999</v>
      </c>
      <c r="AR92" s="12">
        <v>0.877</v>
      </c>
      <c r="AS92" s="12">
        <v>0.89300000000000002</v>
      </c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</row>
    <row r="93" spans="2:99" x14ac:dyDescent="0.15">
      <c r="B93" s="12">
        <f t="shared" si="4"/>
        <v>268</v>
      </c>
      <c r="C93" s="12">
        <v>0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>
        <f t="shared" si="5"/>
        <v>268</v>
      </c>
      <c r="AQ93" s="12">
        <v>0.86199999999999999</v>
      </c>
      <c r="AR93" s="12">
        <v>0.877</v>
      </c>
      <c r="AS93" s="12">
        <v>0.89200000000000002</v>
      </c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</row>
    <row r="94" spans="2:99" x14ac:dyDescent="0.15">
      <c r="B94" s="12">
        <f t="shared" si="4"/>
        <v>272</v>
      </c>
      <c r="C94" s="12">
        <v>0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>
        <f t="shared" si="5"/>
        <v>272</v>
      </c>
      <c r="AQ94" s="12">
        <v>0.86099999999999999</v>
      </c>
      <c r="AR94" s="12">
        <v>0.876</v>
      </c>
      <c r="AS94" s="12">
        <v>0.89200000000000002</v>
      </c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</row>
    <row r="95" spans="2:99" x14ac:dyDescent="0.15">
      <c r="B95" s="12">
        <f t="shared" si="4"/>
        <v>276</v>
      </c>
      <c r="C95" s="12">
        <v>0</v>
      </c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>
        <f t="shared" si="5"/>
        <v>276</v>
      </c>
      <c r="AQ95" s="12">
        <v>0.86</v>
      </c>
      <c r="AR95" s="12">
        <v>0.876</v>
      </c>
      <c r="AS95" s="12">
        <v>0.89100000000000001</v>
      </c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</row>
    <row r="96" spans="2:99" x14ac:dyDescent="0.15">
      <c r="B96" s="12">
        <f t="shared" si="4"/>
        <v>280</v>
      </c>
      <c r="C96" s="12">
        <v>0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>
        <f t="shared" si="5"/>
        <v>280</v>
      </c>
      <c r="AQ96" s="12">
        <v>0.86</v>
      </c>
      <c r="AR96" s="12">
        <v>0.875</v>
      </c>
      <c r="AS96" s="12">
        <v>0.89100000000000001</v>
      </c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</row>
    <row r="97" spans="2:99" x14ac:dyDescent="0.15">
      <c r="B97" s="12">
        <f t="shared" si="4"/>
        <v>284</v>
      </c>
      <c r="C97" s="12">
        <v>0</v>
      </c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>
        <f t="shared" si="5"/>
        <v>284</v>
      </c>
      <c r="AQ97" s="12">
        <v>0.85899999999999999</v>
      </c>
      <c r="AR97" s="12">
        <v>0.874</v>
      </c>
      <c r="AS97" s="12">
        <v>0.89</v>
      </c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</row>
    <row r="98" spans="2:99" x14ac:dyDescent="0.15">
      <c r="B98" s="12">
        <f t="shared" si="4"/>
        <v>288</v>
      </c>
      <c r="C98" s="12">
        <v>0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>
        <f t="shared" si="5"/>
        <v>288</v>
      </c>
      <c r="AQ98" s="12">
        <v>0.85799999999999998</v>
      </c>
      <c r="AR98" s="12">
        <v>0.874</v>
      </c>
      <c r="AS98" s="12">
        <v>0.89</v>
      </c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</row>
    <row r="99" spans="2:99" x14ac:dyDescent="0.15">
      <c r="B99" s="12">
        <f t="shared" si="4"/>
        <v>292</v>
      </c>
      <c r="C99" s="12">
        <v>0</v>
      </c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>
        <f t="shared" si="5"/>
        <v>292</v>
      </c>
      <c r="AQ99" s="12">
        <v>0.85799999999999998</v>
      </c>
      <c r="AR99" s="12">
        <v>0.873</v>
      </c>
      <c r="AS99" s="12">
        <v>0.88900000000000001</v>
      </c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</row>
    <row r="100" spans="2:99" x14ac:dyDescent="0.15">
      <c r="B100" s="12">
        <f t="shared" si="4"/>
        <v>296</v>
      </c>
      <c r="C100" s="12">
        <v>0</v>
      </c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>
        <f t="shared" si="5"/>
        <v>296</v>
      </c>
      <c r="AQ100" s="12">
        <v>0.85599999999999998</v>
      </c>
      <c r="AR100" s="12">
        <v>0.873</v>
      </c>
      <c r="AS100" s="12">
        <v>0.88900000000000001</v>
      </c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</row>
    <row r="101" spans="2:99" x14ac:dyDescent="0.15">
      <c r="B101" s="12">
        <f t="shared" si="4"/>
        <v>300</v>
      </c>
      <c r="C101" s="12">
        <v>0</v>
      </c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>
        <f t="shared" si="5"/>
        <v>300</v>
      </c>
      <c r="AQ101" s="12">
        <v>0.85599999999999998</v>
      </c>
      <c r="AR101" s="12">
        <v>0.872</v>
      </c>
      <c r="AS101" s="12">
        <v>0.88800000000000001</v>
      </c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</row>
    <row r="102" spans="2:99" x14ac:dyDescent="0.15">
      <c r="B102" s="12">
        <f t="shared" si="4"/>
        <v>304</v>
      </c>
      <c r="C102" s="12">
        <v>0</v>
      </c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>
        <f t="shared" si="5"/>
        <v>304</v>
      </c>
      <c r="AQ102" s="12">
        <v>0.85499999999999998</v>
      </c>
      <c r="AR102" s="12">
        <v>0.872</v>
      </c>
      <c r="AS102" s="12">
        <v>0.88800000000000001</v>
      </c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</row>
    <row r="103" spans="2:99" x14ac:dyDescent="0.15">
      <c r="B103" s="12">
        <f t="shared" si="4"/>
        <v>308</v>
      </c>
      <c r="C103" s="12">
        <v>0</v>
      </c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>
        <f t="shared" si="5"/>
        <v>308</v>
      </c>
      <c r="AQ103" s="12">
        <v>0.85399999999999998</v>
      </c>
      <c r="AR103" s="12">
        <v>0.871</v>
      </c>
      <c r="AS103" s="12">
        <v>0.88700000000000001</v>
      </c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</row>
    <row r="104" spans="2:99" x14ac:dyDescent="0.15">
      <c r="B104" s="12">
        <f t="shared" si="4"/>
        <v>312</v>
      </c>
      <c r="C104" s="12">
        <v>0</v>
      </c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>
        <f t="shared" si="5"/>
        <v>312</v>
      </c>
      <c r="AQ104" s="12">
        <v>0.85299999999999998</v>
      </c>
      <c r="AR104" s="12">
        <v>0.87</v>
      </c>
      <c r="AS104" s="12">
        <v>0.88700000000000001</v>
      </c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</row>
    <row r="105" spans="2:99" x14ac:dyDescent="0.15">
      <c r="B105" s="12">
        <f t="shared" si="4"/>
        <v>316</v>
      </c>
      <c r="C105" s="12">
        <v>0</v>
      </c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>
        <f t="shared" si="5"/>
        <v>316</v>
      </c>
      <c r="AQ105" s="12">
        <v>0.85299999999999998</v>
      </c>
      <c r="AR105" s="12">
        <v>0.87</v>
      </c>
      <c r="AS105" s="12">
        <v>0.88600000000000001</v>
      </c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</row>
    <row r="106" spans="2:99" x14ac:dyDescent="0.15">
      <c r="B106" s="12">
        <f t="shared" si="4"/>
        <v>320</v>
      </c>
      <c r="C106" s="12">
        <v>0</v>
      </c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>
        <f t="shared" si="5"/>
        <v>320</v>
      </c>
      <c r="AQ106" s="12">
        <v>0.85099999999999998</v>
      </c>
      <c r="AR106" s="12">
        <v>0.86899999999999999</v>
      </c>
      <c r="AS106" s="12">
        <v>0.88500000000000001</v>
      </c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</row>
    <row r="107" spans="2:99" x14ac:dyDescent="0.15">
      <c r="B107" s="12">
        <f t="shared" si="4"/>
        <v>324</v>
      </c>
      <c r="C107" s="12">
        <v>0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>
        <f t="shared" si="5"/>
        <v>324</v>
      </c>
      <c r="AQ107" s="12">
        <v>0.85</v>
      </c>
      <c r="AR107" s="12">
        <v>0.86899999999999999</v>
      </c>
      <c r="AS107" s="12">
        <v>0.88400000000000001</v>
      </c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</row>
    <row r="108" spans="2:99" x14ac:dyDescent="0.15">
      <c r="B108" s="12">
        <f t="shared" si="4"/>
        <v>328</v>
      </c>
      <c r="C108" s="12">
        <v>0</v>
      </c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>
        <f t="shared" si="5"/>
        <v>328</v>
      </c>
      <c r="AQ108" s="12">
        <v>0.85</v>
      </c>
      <c r="AR108" s="12">
        <v>0.86799999999999999</v>
      </c>
      <c r="AS108" s="12">
        <v>0.88400000000000001</v>
      </c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</row>
    <row r="109" spans="2:99" x14ac:dyDescent="0.15">
      <c r="B109" s="12">
        <f t="shared" si="4"/>
        <v>332</v>
      </c>
      <c r="C109" s="12">
        <v>0</v>
      </c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>
        <f t="shared" si="5"/>
        <v>332</v>
      </c>
      <c r="AQ109" s="12">
        <v>0.84899999999999998</v>
      </c>
      <c r="AR109" s="12">
        <v>0.86799999999999999</v>
      </c>
      <c r="AS109" s="12">
        <v>0.88300000000000001</v>
      </c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</row>
    <row r="110" spans="2:99" x14ac:dyDescent="0.15">
      <c r="B110" s="12">
        <f t="shared" si="4"/>
        <v>336</v>
      </c>
      <c r="C110" s="12">
        <v>0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>
        <f t="shared" si="5"/>
        <v>336</v>
      </c>
      <c r="AQ110" s="12">
        <v>0.84799999999999998</v>
      </c>
      <c r="AR110" s="12">
        <v>0.86699999999999999</v>
      </c>
      <c r="AS110" s="12">
        <v>0.88300000000000001</v>
      </c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</row>
    <row r="111" spans="2:99" x14ac:dyDescent="0.15">
      <c r="B111" s="12">
        <f t="shared" si="4"/>
        <v>340</v>
      </c>
      <c r="C111" s="12">
        <v>0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>
        <f t="shared" si="5"/>
        <v>340</v>
      </c>
      <c r="AQ111" s="12">
        <v>0.84699999999999998</v>
      </c>
      <c r="AR111" s="12">
        <v>0.86599999999999999</v>
      </c>
      <c r="AS111" s="12">
        <v>0.88200000000000001</v>
      </c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</row>
    <row r="112" spans="2:99" x14ac:dyDescent="0.15">
      <c r="B112" s="12">
        <f t="shared" si="4"/>
        <v>344</v>
      </c>
      <c r="C112" s="12">
        <v>0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>
        <f t="shared" si="5"/>
        <v>344</v>
      </c>
      <c r="AQ112" s="12">
        <v>0.84599999999999997</v>
      </c>
      <c r="AR112" s="12">
        <v>0.86599999999999999</v>
      </c>
      <c r="AS112" s="12">
        <v>0.88100000000000001</v>
      </c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</row>
    <row r="113" spans="1:99" x14ac:dyDescent="0.15">
      <c r="B113" s="12">
        <f t="shared" si="4"/>
        <v>348</v>
      </c>
      <c r="C113" s="12">
        <v>0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>
        <f t="shared" si="5"/>
        <v>348</v>
      </c>
      <c r="AQ113" s="12">
        <v>0.84599999999999997</v>
      </c>
      <c r="AR113" s="12">
        <v>0.86599999999999999</v>
      </c>
      <c r="AS113" s="12">
        <v>0.88100000000000001</v>
      </c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</row>
    <row r="114" spans="1:99" x14ac:dyDescent="0.15">
      <c r="B114" s="12">
        <f t="shared" si="4"/>
        <v>352</v>
      </c>
      <c r="C114" s="12">
        <v>0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>
        <f t="shared" si="5"/>
        <v>352</v>
      </c>
      <c r="AQ114" s="12">
        <v>0.84499999999999997</v>
      </c>
      <c r="AR114" s="12">
        <v>0.86499999999999999</v>
      </c>
      <c r="AS114" s="12">
        <v>0.88</v>
      </c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</row>
    <row r="115" spans="1:99" x14ac:dyDescent="0.15">
      <c r="B115" s="12">
        <f t="shared" si="4"/>
        <v>356</v>
      </c>
      <c r="C115" s="12">
        <v>0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>
        <f t="shared" si="5"/>
        <v>356</v>
      </c>
      <c r="AQ115" s="12">
        <v>0.84499999999999997</v>
      </c>
      <c r="AR115" s="12">
        <v>0.86399999999999999</v>
      </c>
      <c r="AS115" s="12">
        <v>0.88</v>
      </c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</row>
    <row r="116" spans="1:99" x14ac:dyDescent="0.15">
      <c r="B116" s="12">
        <f t="shared" si="4"/>
        <v>360</v>
      </c>
      <c r="C116" s="12">
        <v>0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>
        <f t="shared" si="5"/>
        <v>360</v>
      </c>
      <c r="AQ116" s="12">
        <v>0.84299999999999997</v>
      </c>
      <c r="AR116" s="12">
        <v>0.86399999999999999</v>
      </c>
      <c r="AS116" s="12">
        <v>0.879</v>
      </c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</row>
    <row r="117" spans="1:99" x14ac:dyDescent="0.15">
      <c r="AQ117" s="17">
        <f>SLOPE(AQ26:AQ116,$AP$26:$AP$116)</f>
        <v>-2.236701704093011E-4</v>
      </c>
      <c r="AR117" s="17">
        <f>SLOPE(AR26:AR116,$AP$26:$AP$116)</f>
        <v>-1.6240245261984416E-4</v>
      </c>
      <c r="AS117" s="17">
        <f>SLOPE(AS26:AS116,$AP$26:$AP$116)</f>
        <v>-1.7196607740086004E-4</v>
      </c>
    </row>
    <row r="118" spans="1:99" ht="14" x14ac:dyDescent="0.15">
      <c r="A118" s="26" t="s">
        <v>21</v>
      </c>
      <c r="B118" s="25"/>
      <c r="AQ118" s="17">
        <f>AQ117*-1</f>
        <v>2.236701704093011E-4</v>
      </c>
      <c r="AR118" s="17">
        <f>AR117*-1</f>
        <v>1.6240245261984416E-4</v>
      </c>
      <c r="AS118" s="17">
        <f>AS117*-1</f>
        <v>1.7196607740086004E-4</v>
      </c>
    </row>
    <row r="120" spans="1:99" x14ac:dyDescent="0.15">
      <c r="B120" s="24"/>
      <c r="C120" s="23">
        <v>1</v>
      </c>
      <c r="D120" s="23">
        <v>2</v>
      </c>
      <c r="E120" s="23">
        <v>3</v>
      </c>
      <c r="F120" s="23">
        <v>4</v>
      </c>
      <c r="G120" s="23">
        <v>5</v>
      </c>
      <c r="H120" s="23">
        <v>6</v>
      </c>
      <c r="I120" s="23">
        <v>7</v>
      </c>
      <c r="J120" s="23">
        <v>8</v>
      </c>
      <c r="K120" s="23">
        <v>9</v>
      </c>
      <c r="L120" s="23">
        <v>10</v>
      </c>
      <c r="M120" s="23">
        <v>11</v>
      </c>
      <c r="N120" s="23">
        <v>12</v>
      </c>
    </row>
    <row r="121" spans="1:99" ht="14" x14ac:dyDescent="0.15">
      <c r="B121" s="32" t="s">
        <v>20</v>
      </c>
      <c r="C121" s="20" t="s">
        <v>11</v>
      </c>
      <c r="D121" s="20" t="s">
        <v>11</v>
      </c>
      <c r="E121" s="20" t="s">
        <v>11</v>
      </c>
      <c r="F121" s="20" t="s">
        <v>11</v>
      </c>
      <c r="G121" s="20" t="s">
        <v>11</v>
      </c>
      <c r="H121" s="20" t="s">
        <v>11</v>
      </c>
      <c r="I121" s="20" t="s">
        <v>11</v>
      </c>
      <c r="J121" s="20" t="s">
        <v>11</v>
      </c>
      <c r="K121" s="20" t="s">
        <v>11</v>
      </c>
      <c r="L121" s="20" t="s">
        <v>11</v>
      </c>
      <c r="M121" s="20" t="s">
        <v>11</v>
      </c>
      <c r="N121" s="20" t="s">
        <v>11</v>
      </c>
      <c r="O121" s="8" t="s">
        <v>14</v>
      </c>
    </row>
    <row r="122" spans="1:99" ht="24" x14ac:dyDescent="0.15">
      <c r="B122" s="33"/>
      <c r="C122" s="19" t="s">
        <v>11</v>
      </c>
      <c r="D122" s="19" t="s">
        <v>11</v>
      </c>
      <c r="E122" s="19" t="s">
        <v>11</v>
      </c>
      <c r="F122" s="19" t="s">
        <v>11</v>
      </c>
      <c r="G122" s="19" t="s">
        <v>11</v>
      </c>
      <c r="H122" s="19" t="s">
        <v>11</v>
      </c>
      <c r="I122" s="19" t="s">
        <v>11</v>
      </c>
      <c r="J122" s="19" t="s">
        <v>11</v>
      </c>
      <c r="K122" s="19" t="s">
        <v>11</v>
      </c>
      <c r="L122" s="19" t="s">
        <v>11</v>
      </c>
      <c r="M122" s="19" t="s">
        <v>11</v>
      </c>
      <c r="N122" s="19" t="s">
        <v>11</v>
      </c>
      <c r="O122" s="8" t="s">
        <v>13</v>
      </c>
    </row>
    <row r="123" spans="1:99" ht="24" x14ac:dyDescent="0.15">
      <c r="B123" s="33"/>
      <c r="C123" s="19" t="s">
        <v>11</v>
      </c>
      <c r="D123" s="19" t="s">
        <v>11</v>
      </c>
      <c r="E123" s="19" t="s">
        <v>11</v>
      </c>
      <c r="F123" s="19" t="s">
        <v>11</v>
      </c>
      <c r="G123" s="19" t="s">
        <v>11</v>
      </c>
      <c r="H123" s="19" t="s">
        <v>11</v>
      </c>
      <c r="I123" s="19" t="s">
        <v>11</v>
      </c>
      <c r="J123" s="19" t="s">
        <v>11</v>
      </c>
      <c r="K123" s="19" t="s">
        <v>11</v>
      </c>
      <c r="L123" s="19" t="s">
        <v>11</v>
      </c>
      <c r="M123" s="19" t="s">
        <v>11</v>
      </c>
      <c r="N123" s="19" t="s">
        <v>11</v>
      </c>
      <c r="O123" s="8" t="s">
        <v>12</v>
      </c>
    </row>
    <row r="124" spans="1:99" ht="14" x14ac:dyDescent="0.15">
      <c r="B124" s="34"/>
      <c r="C124" s="18" t="s">
        <v>11</v>
      </c>
      <c r="D124" s="18" t="s">
        <v>11</v>
      </c>
      <c r="E124" s="18" t="s">
        <v>11</v>
      </c>
      <c r="F124" s="18" t="s">
        <v>11</v>
      </c>
      <c r="G124" s="18" t="s">
        <v>11</v>
      </c>
      <c r="H124" s="18" t="s">
        <v>11</v>
      </c>
      <c r="I124" s="18" t="s">
        <v>11</v>
      </c>
      <c r="J124" s="18" t="s">
        <v>11</v>
      </c>
      <c r="K124" s="18" t="s">
        <v>11</v>
      </c>
      <c r="L124" s="18" t="s">
        <v>11</v>
      </c>
      <c r="M124" s="18" t="s">
        <v>11</v>
      </c>
      <c r="N124" s="18" t="s">
        <v>11</v>
      </c>
      <c r="O124" s="8" t="s">
        <v>10</v>
      </c>
    </row>
    <row r="125" spans="1:99" ht="14" x14ac:dyDescent="0.15">
      <c r="B125" s="32" t="s">
        <v>19</v>
      </c>
      <c r="C125" s="20" t="s">
        <v>11</v>
      </c>
      <c r="D125" s="20" t="s">
        <v>11</v>
      </c>
      <c r="E125" s="20" t="s">
        <v>11</v>
      </c>
      <c r="F125" s="20" t="s">
        <v>11</v>
      </c>
      <c r="G125" s="20" t="s">
        <v>11</v>
      </c>
      <c r="H125" s="20" t="s">
        <v>11</v>
      </c>
      <c r="I125" s="20" t="s">
        <v>11</v>
      </c>
      <c r="J125" s="20" t="s">
        <v>11</v>
      </c>
      <c r="K125" s="20" t="s">
        <v>11</v>
      </c>
      <c r="L125" s="20" t="s">
        <v>11</v>
      </c>
      <c r="M125" s="20" t="s">
        <v>11</v>
      </c>
      <c r="N125" s="20" t="s">
        <v>11</v>
      </c>
      <c r="O125" s="8" t="s">
        <v>14</v>
      </c>
    </row>
    <row r="126" spans="1:99" ht="24" x14ac:dyDescent="0.15">
      <c r="B126" s="33"/>
      <c r="C126" s="19" t="s">
        <v>11</v>
      </c>
      <c r="D126" s="19" t="s">
        <v>11</v>
      </c>
      <c r="E126" s="19" t="s">
        <v>11</v>
      </c>
      <c r="F126" s="19" t="s">
        <v>11</v>
      </c>
      <c r="G126" s="19" t="s">
        <v>11</v>
      </c>
      <c r="H126" s="19" t="s">
        <v>11</v>
      </c>
      <c r="I126" s="19" t="s">
        <v>11</v>
      </c>
      <c r="J126" s="19" t="s">
        <v>11</v>
      </c>
      <c r="K126" s="19" t="s">
        <v>11</v>
      </c>
      <c r="L126" s="19" t="s">
        <v>11</v>
      </c>
      <c r="M126" s="19" t="s">
        <v>11</v>
      </c>
      <c r="N126" s="19" t="s">
        <v>11</v>
      </c>
      <c r="O126" s="8" t="s">
        <v>13</v>
      </c>
    </row>
    <row r="127" spans="1:99" ht="24" x14ac:dyDescent="0.15">
      <c r="B127" s="33"/>
      <c r="C127" s="19" t="s">
        <v>11</v>
      </c>
      <c r="D127" s="19" t="s">
        <v>11</v>
      </c>
      <c r="E127" s="19" t="s">
        <v>11</v>
      </c>
      <c r="F127" s="19" t="s">
        <v>11</v>
      </c>
      <c r="G127" s="19" t="s">
        <v>11</v>
      </c>
      <c r="H127" s="19" t="s">
        <v>11</v>
      </c>
      <c r="I127" s="19" t="s">
        <v>11</v>
      </c>
      <c r="J127" s="19" t="s">
        <v>11</v>
      </c>
      <c r="K127" s="19" t="s">
        <v>11</v>
      </c>
      <c r="L127" s="19" t="s">
        <v>11</v>
      </c>
      <c r="M127" s="19" t="s">
        <v>11</v>
      </c>
      <c r="N127" s="19" t="s">
        <v>11</v>
      </c>
      <c r="O127" s="8" t="s">
        <v>12</v>
      </c>
    </row>
    <row r="128" spans="1:99" ht="14" x14ac:dyDescent="0.15">
      <c r="B128" s="34"/>
      <c r="C128" s="18" t="s">
        <v>11</v>
      </c>
      <c r="D128" s="18" t="s">
        <v>11</v>
      </c>
      <c r="E128" s="18" t="s">
        <v>11</v>
      </c>
      <c r="F128" s="18" t="s">
        <v>11</v>
      </c>
      <c r="G128" s="18" t="s">
        <v>11</v>
      </c>
      <c r="H128" s="18" t="s">
        <v>11</v>
      </c>
      <c r="I128" s="18" t="s">
        <v>11</v>
      </c>
      <c r="J128" s="18" t="s">
        <v>11</v>
      </c>
      <c r="K128" s="18" t="s">
        <v>11</v>
      </c>
      <c r="L128" s="18" t="s">
        <v>11</v>
      </c>
      <c r="M128" s="18" t="s">
        <v>11</v>
      </c>
      <c r="N128" s="18" t="s">
        <v>11</v>
      </c>
      <c r="O128" s="8" t="s">
        <v>10</v>
      </c>
    </row>
    <row r="129" spans="2:15" ht="14" x14ac:dyDescent="0.15">
      <c r="B129" s="32" t="s">
        <v>18</v>
      </c>
      <c r="C129" s="20" t="s">
        <v>11</v>
      </c>
      <c r="D129" s="20" t="s">
        <v>11</v>
      </c>
      <c r="E129" s="20" t="s">
        <v>11</v>
      </c>
      <c r="F129" s="20" t="s">
        <v>11</v>
      </c>
      <c r="G129" s="20" t="s">
        <v>11</v>
      </c>
      <c r="H129" s="20" t="s">
        <v>11</v>
      </c>
      <c r="I129" s="20" t="s">
        <v>11</v>
      </c>
      <c r="J129" s="20" t="s">
        <v>11</v>
      </c>
      <c r="K129" s="20" t="s">
        <v>11</v>
      </c>
      <c r="L129" s="20" t="s">
        <v>11</v>
      </c>
      <c r="M129" s="20" t="s">
        <v>11</v>
      </c>
      <c r="N129" s="20" t="s">
        <v>11</v>
      </c>
      <c r="O129" s="8" t="s">
        <v>14</v>
      </c>
    </row>
    <row r="130" spans="2:15" ht="24" x14ac:dyDescent="0.15">
      <c r="B130" s="33"/>
      <c r="C130" s="19" t="s">
        <v>11</v>
      </c>
      <c r="D130" s="19" t="s">
        <v>11</v>
      </c>
      <c r="E130" s="19" t="s">
        <v>11</v>
      </c>
      <c r="F130" s="19" t="s">
        <v>11</v>
      </c>
      <c r="G130" s="19" t="s">
        <v>11</v>
      </c>
      <c r="H130" s="19" t="s">
        <v>11</v>
      </c>
      <c r="I130" s="19" t="s">
        <v>11</v>
      </c>
      <c r="J130" s="19" t="s">
        <v>11</v>
      </c>
      <c r="K130" s="19" t="s">
        <v>11</v>
      </c>
      <c r="L130" s="19" t="s">
        <v>11</v>
      </c>
      <c r="M130" s="19" t="s">
        <v>11</v>
      </c>
      <c r="N130" s="19" t="s">
        <v>11</v>
      </c>
      <c r="O130" s="8" t="s">
        <v>13</v>
      </c>
    </row>
    <row r="131" spans="2:15" ht="24" x14ac:dyDescent="0.15">
      <c r="B131" s="33"/>
      <c r="C131" s="19" t="s">
        <v>11</v>
      </c>
      <c r="D131" s="19" t="s">
        <v>11</v>
      </c>
      <c r="E131" s="19" t="s">
        <v>11</v>
      </c>
      <c r="F131" s="19" t="s">
        <v>11</v>
      </c>
      <c r="G131" s="19" t="s">
        <v>11</v>
      </c>
      <c r="H131" s="19" t="s">
        <v>11</v>
      </c>
      <c r="I131" s="19" t="s">
        <v>11</v>
      </c>
      <c r="J131" s="19" t="s">
        <v>11</v>
      </c>
      <c r="K131" s="19" t="s">
        <v>11</v>
      </c>
      <c r="L131" s="19" t="s">
        <v>11</v>
      </c>
      <c r="M131" s="19" t="s">
        <v>11</v>
      </c>
      <c r="N131" s="19" t="s">
        <v>11</v>
      </c>
      <c r="O131" s="8" t="s">
        <v>12</v>
      </c>
    </row>
    <row r="132" spans="2:15" ht="14" x14ac:dyDescent="0.15">
      <c r="B132" s="34"/>
      <c r="C132" s="18" t="s">
        <v>11</v>
      </c>
      <c r="D132" s="18" t="s">
        <v>11</v>
      </c>
      <c r="E132" s="18" t="s">
        <v>11</v>
      </c>
      <c r="F132" s="18" t="s">
        <v>11</v>
      </c>
      <c r="G132" s="18" t="s">
        <v>11</v>
      </c>
      <c r="H132" s="18" t="s">
        <v>11</v>
      </c>
      <c r="I132" s="18" t="s">
        <v>11</v>
      </c>
      <c r="J132" s="18" t="s">
        <v>11</v>
      </c>
      <c r="K132" s="18" t="s">
        <v>11</v>
      </c>
      <c r="L132" s="18" t="s">
        <v>11</v>
      </c>
      <c r="M132" s="18" t="s">
        <v>11</v>
      </c>
      <c r="N132" s="18" t="s">
        <v>11</v>
      </c>
      <c r="O132" s="8" t="s">
        <v>10</v>
      </c>
    </row>
    <row r="133" spans="2:15" ht="14" x14ac:dyDescent="0.15">
      <c r="B133" s="32" t="s">
        <v>17</v>
      </c>
      <c r="C133" s="20" t="s">
        <v>11</v>
      </c>
      <c r="D133" s="20" t="s">
        <v>11</v>
      </c>
      <c r="E133" s="20" t="s">
        <v>11</v>
      </c>
      <c r="F133" s="20">
        <v>-33.450000000000003</v>
      </c>
      <c r="G133" s="20">
        <v>-24.3</v>
      </c>
      <c r="H133" s="20">
        <v>94.2</v>
      </c>
      <c r="I133" s="20" t="s">
        <v>11</v>
      </c>
      <c r="J133" s="20" t="s">
        <v>11</v>
      </c>
      <c r="K133" s="20" t="s">
        <v>11</v>
      </c>
      <c r="L133" s="20" t="s">
        <v>11</v>
      </c>
      <c r="M133" s="20" t="s">
        <v>11</v>
      </c>
      <c r="N133" s="20" t="s">
        <v>11</v>
      </c>
      <c r="O133" s="8" t="s">
        <v>14</v>
      </c>
    </row>
    <row r="134" spans="2:15" ht="24" x14ac:dyDescent="0.15">
      <c r="B134" s="33"/>
      <c r="C134" s="19" t="s">
        <v>11</v>
      </c>
      <c r="D134" s="19" t="s">
        <v>11</v>
      </c>
      <c r="E134" s="19" t="s">
        <v>11</v>
      </c>
      <c r="F134" s="19">
        <v>0.96399999999999997</v>
      </c>
      <c r="G134" s="19">
        <v>0.98199999999999998</v>
      </c>
      <c r="H134" s="19">
        <v>0.57399999999999995</v>
      </c>
      <c r="I134" s="19" t="s">
        <v>11</v>
      </c>
      <c r="J134" s="19" t="s">
        <v>11</v>
      </c>
      <c r="K134" s="19" t="s">
        <v>11</v>
      </c>
      <c r="L134" s="19" t="s">
        <v>11</v>
      </c>
      <c r="M134" s="19" t="s">
        <v>11</v>
      </c>
      <c r="N134" s="19" t="s">
        <v>11</v>
      </c>
      <c r="O134" s="8" t="s">
        <v>13</v>
      </c>
    </row>
    <row r="135" spans="2:15" ht="24" x14ac:dyDescent="0.15">
      <c r="B135" s="33"/>
      <c r="C135" s="19" t="s">
        <v>11</v>
      </c>
      <c r="D135" s="19" t="s">
        <v>11</v>
      </c>
      <c r="E135" s="19" t="s">
        <v>11</v>
      </c>
      <c r="F135" s="22">
        <v>9.2592592592592588E-5</v>
      </c>
      <c r="G135" s="22">
        <v>9.2592592592592588E-5</v>
      </c>
      <c r="H135" s="22">
        <v>2.3148148148148146E-4</v>
      </c>
      <c r="I135" s="19" t="s">
        <v>11</v>
      </c>
      <c r="J135" s="19" t="s">
        <v>11</v>
      </c>
      <c r="K135" s="19" t="s">
        <v>11</v>
      </c>
      <c r="L135" s="19" t="s">
        <v>11</v>
      </c>
      <c r="M135" s="19" t="s">
        <v>11</v>
      </c>
      <c r="N135" s="19" t="s">
        <v>11</v>
      </c>
      <c r="O135" s="8" t="s">
        <v>12</v>
      </c>
    </row>
    <row r="136" spans="2:15" ht="14" x14ac:dyDescent="0.15">
      <c r="B136" s="34"/>
      <c r="C136" s="18" t="s">
        <v>11</v>
      </c>
      <c r="D136" s="18" t="s">
        <v>11</v>
      </c>
      <c r="E136" s="18" t="s">
        <v>11</v>
      </c>
      <c r="F136" s="18" t="s">
        <v>11</v>
      </c>
      <c r="G136" s="18" t="s">
        <v>11</v>
      </c>
      <c r="H136" s="21">
        <v>2.3148148148148146E-4</v>
      </c>
      <c r="I136" s="18" t="s">
        <v>11</v>
      </c>
      <c r="J136" s="18" t="s">
        <v>11</v>
      </c>
      <c r="K136" s="18" t="s">
        <v>11</v>
      </c>
      <c r="L136" s="18" t="s">
        <v>11</v>
      </c>
      <c r="M136" s="18" t="s">
        <v>11</v>
      </c>
      <c r="N136" s="18" t="s">
        <v>11</v>
      </c>
      <c r="O136" s="8" t="s">
        <v>10</v>
      </c>
    </row>
    <row r="137" spans="2:15" ht="14" x14ac:dyDescent="0.15">
      <c r="B137" s="32" t="s">
        <v>16</v>
      </c>
      <c r="C137" s="20" t="s">
        <v>11</v>
      </c>
      <c r="D137" s="20" t="s">
        <v>11</v>
      </c>
      <c r="E137" s="20" t="s">
        <v>11</v>
      </c>
      <c r="F137" s="20" t="s">
        <v>11</v>
      </c>
      <c r="G137" s="20" t="s">
        <v>11</v>
      </c>
      <c r="H137" s="20" t="s">
        <v>11</v>
      </c>
      <c r="I137" s="20" t="s">
        <v>11</v>
      </c>
      <c r="J137" s="20" t="s">
        <v>11</v>
      </c>
      <c r="K137" s="20" t="s">
        <v>11</v>
      </c>
      <c r="L137" s="20" t="s">
        <v>11</v>
      </c>
      <c r="M137" s="20" t="s">
        <v>11</v>
      </c>
      <c r="N137" s="20" t="s">
        <v>11</v>
      </c>
      <c r="O137" s="8" t="s">
        <v>14</v>
      </c>
    </row>
    <row r="138" spans="2:15" ht="24" x14ac:dyDescent="0.15">
      <c r="B138" s="33"/>
      <c r="C138" s="19" t="s">
        <v>11</v>
      </c>
      <c r="D138" s="19" t="s">
        <v>11</v>
      </c>
      <c r="E138" s="19" t="s">
        <v>11</v>
      </c>
      <c r="F138" s="19" t="s">
        <v>11</v>
      </c>
      <c r="G138" s="19" t="s">
        <v>11</v>
      </c>
      <c r="H138" s="19" t="s">
        <v>11</v>
      </c>
      <c r="I138" s="19" t="s">
        <v>11</v>
      </c>
      <c r="J138" s="19" t="s">
        <v>11</v>
      </c>
      <c r="K138" s="19" t="s">
        <v>11</v>
      </c>
      <c r="L138" s="19" t="s">
        <v>11</v>
      </c>
      <c r="M138" s="19" t="s">
        <v>11</v>
      </c>
      <c r="N138" s="19" t="s">
        <v>11</v>
      </c>
      <c r="O138" s="8" t="s">
        <v>13</v>
      </c>
    </row>
    <row r="139" spans="2:15" ht="24" x14ac:dyDescent="0.15">
      <c r="B139" s="33"/>
      <c r="C139" s="19" t="s">
        <v>11</v>
      </c>
      <c r="D139" s="19" t="s">
        <v>11</v>
      </c>
      <c r="E139" s="19" t="s">
        <v>11</v>
      </c>
      <c r="F139" s="19" t="s">
        <v>11</v>
      </c>
      <c r="G139" s="19" t="s">
        <v>11</v>
      </c>
      <c r="H139" s="19" t="s">
        <v>11</v>
      </c>
      <c r="I139" s="19" t="s">
        <v>11</v>
      </c>
      <c r="J139" s="19" t="s">
        <v>11</v>
      </c>
      <c r="K139" s="19" t="s">
        <v>11</v>
      </c>
      <c r="L139" s="19" t="s">
        <v>11</v>
      </c>
      <c r="M139" s="19" t="s">
        <v>11</v>
      </c>
      <c r="N139" s="19" t="s">
        <v>11</v>
      </c>
      <c r="O139" s="8" t="s">
        <v>12</v>
      </c>
    </row>
    <row r="140" spans="2:15" ht="14" x14ac:dyDescent="0.15">
      <c r="B140" s="34"/>
      <c r="C140" s="18" t="s">
        <v>11</v>
      </c>
      <c r="D140" s="18" t="s">
        <v>11</v>
      </c>
      <c r="E140" s="18" t="s">
        <v>11</v>
      </c>
      <c r="F140" s="18" t="s">
        <v>11</v>
      </c>
      <c r="G140" s="18" t="s">
        <v>11</v>
      </c>
      <c r="H140" s="18" t="s">
        <v>11</v>
      </c>
      <c r="I140" s="18" t="s">
        <v>11</v>
      </c>
      <c r="J140" s="18" t="s">
        <v>11</v>
      </c>
      <c r="K140" s="18" t="s">
        <v>11</v>
      </c>
      <c r="L140" s="18" t="s">
        <v>11</v>
      </c>
      <c r="M140" s="18" t="s">
        <v>11</v>
      </c>
      <c r="N140" s="18" t="s">
        <v>11</v>
      </c>
      <c r="O140" s="8" t="s">
        <v>10</v>
      </c>
    </row>
    <row r="141" spans="2:15" ht="14" x14ac:dyDescent="0.15">
      <c r="B141" s="32" t="s">
        <v>15</v>
      </c>
      <c r="C141" s="20" t="s">
        <v>11</v>
      </c>
      <c r="D141" s="20" t="s">
        <v>11</v>
      </c>
      <c r="E141" s="20" t="s">
        <v>11</v>
      </c>
      <c r="F141" s="20" t="s">
        <v>11</v>
      </c>
      <c r="G141" s="20" t="s">
        <v>11</v>
      </c>
      <c r="H141" s="20" t="s">
        <v>11</v>
      </c>
      <c r="I141" s="20" t="s">
        <v>11</v>
      </c>
      <c r="J141" s="20" t="s">
        <v>11</v>
      </c>
      <c r="K141" s="20" t="s">
        <v>11</v>
      </c>
      <c r="L141" s="20" t="s">
        <v>11</v>
      </c>
      <c r="M141" s="20" t="s">
        <v>11</v>
      </c>
      <c r="N141" s="20" t="s">
        <v>11</v>
      </c>
      <c r="O141" s="8" t="s">
        <v>14</v>
      </c>
    </row>
    <row r="142" spans="2:15" ht="24" x14ac:dyDescent="0.15">
      <c r="B142" s="33"/>
      <c r="C142" s="19" t="s">
        <v>11</v>
      </c>
      <c r="D142" s="19" t="s">
        <v>11</v>
      </c>
      <c r="E142" s="19" t="s">
        <v>11</v>
      </c>
      <c r="F142" s="19" t="s">
        <v>11</v>
      </c>
      <c r="G142" s="19" t="s">
        <v>11</v>
      </c>
      <c r="H142" s="19" t="s">
        <v>11</v>
      </c>
      <c r="I142" s="19" t="s">
        <v>11</v>
      </c>
      <c r="J142" s="19" t="s">
        <v>11</v>
      </c>
      <c r="K142" s="19" t="s">
        <v>11</v>
      </c>
      <c r="L142" s="19" t="s">
        <v>11</v>
      </c>
      <c r="M142" s="19" t="s">
        <v>11</v>
      </c>
      <c r="N142" s="19" t="s">
        <v>11</v>
      </c>
      <c r="O142" s="8" t="s">
        <v>13</v>
      </c>
    </row>
    <row r="143" spans="2:15" ht="24" x14ac:dyDescent="0.15">
      <c r="B143" s="33"/>
      <c r="C143" s="19" t="s">
        <v>11</v>
      </c>
      <c r="D143" s="19" t="s">
        <v>11</v>
      </c>
      <c r="E143" s="19" t="s">
        <v>11</v>
      </c>
      <c r="F143" s="19" t="s">
        <v>11</v>
      </c>
      <c r="G143" s="19" t="s">
        <v>11</v>
      </c>
      <c r="H143" s="19" t="s">
        <v>11</v>
      </c>
      <c r="I143" s="19" t="s">
        <v>11</v>
      </c>
      <c r="J143" s="19" t="s">
        <v>11</v>
      </c>
      <c r="K143" s="19" t="s">
        <v>11</v>
      </c>
      <c r="L143" s="19" t="s">
        <v>11</v>
      </c>
      <c r="M143" s="19" t="s">
        <v>11</v>
      </c>
      <c r="N143" s="19" t="s">
        <v>11</v>
      </c>
      <c r="O143" s="8" t="s">
        <v>12</v>
      </c>
    </row>
    <row r="144" spans="2:15" ht="14" x14ac:dyDescent="0.15">
      <c r="B144" s="34"/>
      <c r="C144" s="18" t="s">
        <v>11</v>
      </c>
      <c r="D144" s="18" t="s">
        <v>11</v>
      </c>
      <c r="E144" s="18" t="s">
        <v>11</v>
      </c>
      <c r="F144" s="18" t="s">
        <v>11</v>
      </c>
      <c r="G144" s="18" t="s">
        <v>11</v>
      </c>
      <c r="H144" s="18" t="s">
        <v>11</v>
      </c>
      <c r="I144" s="18" t="s">
        <v>11</v>
      </c>
      <c r="J144" s="18" t="s">
        <v>11</v>
      </c>
      <c r="K144" s="18" t="s">
        <v>11</v>
      </c>
      <c r="L144" s="18" t="s">
        <v>11</v>
      </c>
      <c r="M144" s="18" t="s">
        <v>11</v>
      </c>
      <c r="N144" s="18" t="s">
        <v>11</v>
      </c>
      <c r="O144" s="8" t="s">
        <v>10</v>
      </c>
    </row>
    <row r="145" spans="2:15" ht="14" x14ac:dyDescent="0.15">
      <c r="B145" s="32" t="s">
        <v>0</v>
      </c>
      <c r="C145" s="20" t="s">
        <v>11</v>
      </c>
      <c r="D145" s="20" t="s">
        <v>11</v>
      </c>
      <c r="E145" s="20" t="s">
        <v>11</v>
      </c>
      <c r="F145" s="20" t="s">
        <v>11</v>
      </c>
      <c r="G145" s="20" t="s">
        <v>11</v>
      </c>
      <c r="H145" s="20" t="s">
        <v>11</v>
      </c>
      <c r="I145" s="20" t="s">
        <v>11</v>
      </c>
      <c r="J145" s="20" t="s">
        <v>11</v>
      </c>
      <c r="K145" s="20" t="s">
        <v>11</v>
      </c>
      <c r="L145" s="20" t="s">
        <v>11</v>
      </c>
      <c r="M145" s="20" t="s">
        <v>11</v>
      </c>
      <c r="N145" s="20" t="s">
        <v>11</v>
      </c>
      <c r="O145" s="8" t="s">
        <v>14</v>
      </c>
    </row>
    <row r="146" spans="2:15" ht="24" x14ac:dyDescent="0.15">
      <c r="B146" s="33"/>
      <c r="C146" s="19" t="s">
        <v>11</v>
      </c>
      <c r="D146" s="19" t="s">
        <v>11</v>
      </c>
      <c r="E146" s="19" t="s">
        <v>11</v>
      </c>
      <c r="F146" s="19" t="s">
        <v>11</v>
      </c>
      <c r="G146" s="19" t="s">
        <v>11</v>
      </c>
      <c r="H146" s="19" t="s">
        <v>11</v>
      </c>
      <c r="I146" s="19" t="s">
        <v>11</v>
      </c>
      <c r="J146" s="19" t="s">
        <v>11</v>
      </c>
      <c r="K146" s="19" t="s">
        <v>11</v>
      </c>
      <c r="L146" s="19" t="s">
        <v>11</v>
      </c>
      <c r="M146" s="19" t="s">
        <v>11</v>
      </c>
      <c r="N146" s="19" t="s">
        <v>11</v>
      </c>
      <c r="O146" s="8" t="s">
        <v>13</v>
      </c>
    </row>
    <row r="147" spans="2:15" ht="24" x14ac:dyDescent="0.15">
      <c r="B147" s="33"/>
      <c r="C147" s="19" t="s">
        <v>11</v>
      </c>
      <c r="D147" s="19" t="s">
        <v>11</v>
      </c>
      <c r="E147" s="19" t="s">
        <v>11</v>
      </c>
      <c r="F147" s="19" t="s">
        <v>11</v>
      </c>
      <c r="G147" s="19" t="s">
        <v>11</v>
      </c>
      <c r="H147" s="19" t="s">
        <v>11</v>
      </c>
      <c r="I147" s="19" t="s">
        <v>11</v>
      </c>
      <c r="J147" s="19" t="s">
        <v>11</v>
      </c>
      <c r="K147" s="19" t="s">
        <v>11</v>
      </c>
      <c r="L147" s="19" t="s">
        <v>11</v>
      </c>
      <c r="M147" s="19" t="s">
        <v>11</v>
      </c>
      <c r="N147" s="19" t="s">
        <v>11</v>
      </c>
      <c r="O147" s="8" t="s">
        <v>12</v>
      </c>
    </row>
    <row r="148" spans="2:15" ht="14" x14ac:dyDescent="0.15">
      <c r="B148" s="34"/>
      <c r="C148" s="18" t="s">
        <v>11</v>
      </c>
      <c r="D148" s="18" t="s">
        <v>11</v>
      </c>
      <c r="E148" s="18" t="s">
        <v>11</v>
      </c>
      <c r="F148" s="18" t="s">
        <v>11</v>
      </c>
      <c r="G148" s="18" t="s">
        <v>11</v>
      </c>
      <c r="H148" s="18" t="s">
        <v>11</v>
      </c>
      <c r="I148" s="18" t="s">
        <v>11</v>
      </c>
      <c r="J148" s="18" t="s">
        <v>11</v>
      </c>
      <c r="K148" s="18" t="s">
        <v>11</v>
      </c>
      <c r="L148" s="18" t="s">
        <v>11</v>
      </c>
      <c r="M148" s="18" t="s">
        <v>11</v>
      </c>
      <c r="N148" s="18" t="s">
        <v>11</v>
      </c>
      <c r="O148" s="8" t="s">
        <v>10</v>
      </c>
    </row>
    <row r="149" spans="2:15" ht="14" x14ac:dyDescent="0.15">
      <c r="B149" s="32" t="s">
        <v>1</v>
      </c>
      <c r="C149" s="20" t="s">
        <v>11</v>
      </c>
      <c r="D149" s="20" t="s">
        <v>11</v>
      </c>
      <c r="E149" s="20" t="s">
        <v>11</v>
      </c>
      <c r="F149" s="20" t="s">
        <v>11</v>
      </c>
      <c r="G149" s="20" t="s">
        <v>11</v>
      </c>
      <c r="H149" s="20" t="s">
        <v>11</v>
      </c>
      <c r="I149" s="20" t="s">
        <v>11</v>
      </c>
      <c r="J149" s="20" t="s">
        <v>11</v>
      </c>
      <c r="K149" s="20" t="s">
        <v>11</v>
      </c>
      <c r="L149" s="20" t="s">
        <v>11</v>
      </c>
      <c r="M149" s="20" t="s">
        <v>11</v>
      </c>
      <c r="N149" s="20" t="s">
        <v>11</v>
      </c>
      <c r="O149" s="8" t="s">
        <v>14</v>
      </c>
    </row>
    <row r="150" spans="2:15" ht="24" x14ac:dyDescent="0.15">
      <c r="B150" s="33"/>
      <c r="C150" s="19" t="s">
        <v>11</v>
      </c>
      <c r="D150" s="19" t="s">
        <v>11</v>
      </c>
      <c r="E150" s="19" t="s">
        <v>11</v>
      </c>
      <c r="F150" s="19" t="s">
        <v>11</v>
      </c>
      <c r="G150" s="19" t="s">
        <v>11</v>
      </c>
      <c r="H150" s="19" t="s">
        <v>11</v>
      </c>
      <c r="I150" s="19" t="s">
        <v>11</v>
      </c>
      <c r="J150" s="19" t="s">
        <v>11</v>
      </c>
      <c r="K150" s="19" t="s">
        <v>11</v>
      </c>
      <c r="L150" s="19" t="s">
        <v>11</v>
      </c>
      <c r="M150" s="19" t="s">
        <v>11</v>
      </c>
      <c r="N150" s="19" t="s">
        <v>11</v>
      </c>
      <c r="O150" s="8" t="s">
        <v>13</v>
      </c>
    </row>
    <row r="151" spans="2:15" ht="24" x14ac:dyDescent="0.15">
      <c r="B151" s="33"/>
      <c r="C151" s="19" t="s">
        <v>11</v>
      </c>
      <c r="D151" s="19" t="s">
        <v>11</v>
      </c>
      <c r="E151" s="19" t="s">
        <v>11</v>
      </c>
      <c r="F151" s="19" t="s">
        <v>11</v>
      </c>
      <c r="G151" s="19" t="s">
        <v>11</v>
      </c>
      <c r="H151" s="19" t="s">
        <v>11</v>
      </c>
      <c r="I151" s="19" t="s">
        <v>11</v>
      </c>
      <c r="J151" s="19" t="s">
        <v>11</v>
      </c>
      <c r="K151" s="19" t="s">
        <v>11</v>
      </c>
      <c r="L151" s="19" t="s">
        <v>11</v>
      </c>
      <c r="M151" s="19" t="s">
        <v>11</v>
      </c>
      <c r="N151" s="19" t="s">
        <v>11</v>
      </c>
      <c r="O151" s="8" t="s">
        <v>12</v>
      </c>
    </row>
    <row r="152" spans="2:15" ht="14" x14ac:dyDescent="0.15">
      <c r="B152" s="34"/>
      <c r="C152" s="18" t="s">
        <v>11</v>
      </c>
      <c r="D152" s="18" t="s">
        <v>11</v>
      </c>
      <c r="E152" s="18" t="s">
        <v>11</v>
      </c>
      <c r="F152" s="18" t="s">
        <v>11</v>
      </c>
      <c r="G152" s="18" t="s">
        <v>11</v>
      </c>
      <c r="H152" s="18" t="s">
        <v>11</v>
      </c>
      <c r="I152" s="18" t="s">
        <v>11</v>
      </c>
      <c r="J152" s="18" t="s">
        <v>11</v>
      </c>
      <c r="K152" s="18" t="s">
        <v>11</v>
      </c>
      <c r="L152" s="18" t="s">
        <v>11</v>
      </c>
      <c r="M152" s="18" t="s">
        <v>11</v>
      </c>
      <c r="N152" s="18" t="s">
        <v>11</v>
      </c>
      <c r="O152" s="8" t="s">
        <v>10</v>
      </c>
    </row>
  </sheetData>
  <mergeCells count="9">
    <mergeCell ref="AQ25:AS25"/>
    <mergeCell ref="B145:B148"/>
    <mergeCell ref="B149:B152"/>
    <mergeCell ref="B121:B124"/>
    <mergeCell ref="B125:B128"/>
    <mergeCell ref="B129:B132"/>
    <mergeCell ref="B133:B136"/>
    <mergeCell ref="B137:B140"/>
    <mergeCell ref="B141:B144"/>
  </mergeCells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27B4F-253C-2F40-9E3F-09047E3724AF}">
  <dimension ref="A2:CU152"/>
  <sheetViews>
    <sheetView topLeftCell="AA101" workbookViewId="0">
      <selection activeCell="AT118" sqref="AT118:AV118"/>
    </sheetView>
  </sheetViews>
  <sheetFormatPr baseColWidth="10" defaultColWidth="9.1640625" defaultRowHeight="13" x14ac:dyDescent="0.15"/>
  <cols>
    <col min="1" max="1" width="20.6640625" style="17" customWidth="1"/>
    <col min="2" max="2" width="12.6640625" style="17" customWidth="1"/>
    <col min="3" max="16384" width="9.1640625" style="17"/>
  </cols>
  <sheetData>
    <row r="2" spans="1:2" x14ac:dyDescent="0.15">
      <c r="A2" s="17" t="s">
        <v>145</v>
      </c>
      <c r="B2" s="17" t="s">
        <v>144</v>
      </c>
    </row>
    <row r="4" spans="1:2" x14ac:dyDescent="0.15">
      <c r="A4" s="17" t="s">
        <v>143</v>
      </c>
    </row>
    <row r="5" spans="1:2" x14ac:dyDescent="0.15">
      <c r="A5" s="17" t="s">
        <v>142</v>
      </c>
    </row>
    <row r="6" spans="1:2" x14ac:dyDescent="0.15">
      <c r="A6" s="17" t="s">
        <v>141</v>
      </c>
      <c r="B6" s="17" t="s">
        <v>140</v>
      </c>
    </row>
    <row r="7" spans="1:2" x14ac:dyDescent="0.15">
      <c r="A7" s="17" t="s">
        <v>139</v>
      </c>
      <c r="B7" s="28">
        <v>44089</v>
      </c>
    </row>
    <row r="8" spans="1:2" x14ac:dyDescent="0.15">
      <c r="A8" s="17" t="s">
        <v>120</v>
      </c>
      <c r="B8" s="27">
        <v>0.44156250000000002</v>
      </c>
    </row>
    <row r="9" spans="1:2" x14ac:dyDescent="0.15">
      <c r="A9" s="17" t="s">
        <v>138</v>
      </c>
      <c r="B9" s="17" t="s">
        <v>137</v>
      </c>
    </row>
    <row r="10" spans="1:2" x14ac:dyDescent="0.15">
      <c r="A10" s="17" t="s">
        <v>136</v>
      </c>
      <c r="B10" s="17" t="s">
        <v>135</v>
      </c>
    </row>
    <row r="11" spans="1:2" x14ac:dyDescent="0.15">
      <c r="A11" s="17" t="s">
        <v>134</v>
      </c>
      <c r="B11" s="17" t="s">
        <v>133</v>
      </c>
    </row>
    <row r="13" spans="1:2" ht="14" x14ac:dyDescent="0.15">
      <c r="A13" s="26" t="s">
        <v>132</v>
      </c>
      <c r="B13" s="25"/>
    </row>
    <row r="14" spans="1:2" x14ac:dyDescent="0.15">
      <c r="A14" s="17" t="s">
        <v>131</v>
      </c>
      <c r="B14" s="17" t="s">
        <v>149</v>
      </c>
    </row>
    <row r="15" spans="1:2" x14ac:dyDescent="0.15">
      <c r="A15" s="17" t="s">
        <v>129</v>
      </c>
    </row>
    <row r="16" spans="1:2" x14ac:dyDescent="0.15">
      <c r="A16" s="17" t="s">
        <v>128</v>
      </c>
      <c r="B16" s="17" t="s">
        <v>153</v>
      </c>
    </row>
    <row r="17" spans="1:99" x14ac:dyDescent="0.15">
      <c r="A17" s="17" t="s">
        <v>126</v>
      </c>
      <c r="B17" s="17" t="s">
        <v>125</v>
      </c>
    </row>
    <row r="18" spans="1:99" x14ac:dyDescent="0.15">
      <c r="B18" s="17" t="s">
        <v>165</v>
      </c>
    </row>
    <row r="19" spans="1:99" x14ac:dyDescent="0.15">
      <c r="B19" s="17" t="s">
        <v>123</v>
      </c>
    </row>
    <row r="20" spans="1:99" x14ac:dyDescent="0.15">
      <c r="B20" s="17" t="s">
        <v>122</v>
      </c>
    </row>
    <row r="21" spans="1:99" x14ac:dyDescent="0.15">
      <c r="A21" s="17" t="s">
        <v>121</v>
      </c>
    </row>
    <row r="23" spans="1:99" x14ac:dyDescent="0.15">
      <c r="A23" s="26">
        <v>340</v>
      </c>
      <c r="B23" s="25"/>
    </row>
    <row r="25" spans="1:99" ht="14" x14ac:dyDescent="0.15">
      <c r="B25" s="23" t="s">
        <v>120</v>
      </c>
      <c r="C25" s="23" t="s">
        <v>119</v>
      </c>
      <c r="D25" s="23" t="s">
        <v>148</v>
      </c>
      <c r="E25" s="23" t="s">
        <v>147</v>
      </c>
      <c r="F25" s="23" t="s">
        <v>117</v>
      </c>
      <c r="G25" s="23" t="s">
        <v>116</v>
      </c>
      <c r="H25" s="23" t="s">
        <v>115</v>
      </c>
      <c r="I25" s="23" t="s">
        <v>114</v>
      </c>
      <c r="J25" s="23" t="s">
        <v>113</v>
      </c>
      <c r="K25" s="23" t="s">
        <v>112</v>
      </c>
      <c r="L25" s="23" t="s">
        <v>111</v>
      </c>
      <c r="M25" s="23" t="s">
        <v>110</v>
      </c>
      <c r="N25" s="23" t="s">
        <v>109</v>
      </c>
      <c r="O25" s="23" t="s">
        <v>108</v>
      </c>
      <c r="P25" s="23" t="s">
        <v>107</v>
      </c>
      <c r="Q25" s="23" t="s">
        <v>106</v>
      </c>
      <c r="R25" s="23" t="s">
        <v>105</v>
      </c>
      <c r="S25" s="23" t="s">
        <v>104</v>
      </c>
      <c r="T25" s="23" t="s">
        <v>103</v>
      </c>
      <c r="U25" s="23" t="s">
        <v>102</v>
      </c>
      <c r="V25" s="23" t="s">
        <v>101</v>
      </c>
      <c r="W25" s="23" t="s">
        <v>100</v>
      </c>
      <c r="X25" s="23" t="s">
        <v>99</v>
      </c>
      <c r="Y25" s="23" t="s">
        <v>98</v>
      </c>
      <c r="Z25" s="23" t="s">
        <v>97</v>
      </c>
      <c r="AA25" s="23" t="s">
        <v>96</v>
      </c>
      <c r="AB25" s="23" t="s">
        <v>95</v>
      </c>
      <c r="AC25" s="23" t="s">
        <v>94</v>
      </c>
      <c r="AD25" s="23" t="s">
        <v>93</v>
      </c>
      <c r="AE25" s="23" t="s">
        <v>92</v>
      </c>
      <c r="AF25" s="23" t="s">
        <v>91</v>
      </c>
      <c r="AG25" s="23" t="s">
        <v>90</v>
      </c>
      <c r="AH25" s="23" t="s">
        <v>89</v>
      </c>
      <c r="AI25" s="23" t="s">
        <v>88</v>
      </c>
      <c r="AJ25" s="23" t="s">
        <v>87</v>
      </c>
      <c r="AK25" s="23" t="s">
        <v>86</v>
      </c>
      <c r="AL25" s="23" t="s">
        <v>85</v>
      </c>
      <c r="AM25" s="23" t="s">
        <v>84</v>
      </c>
      <c r="AN25" s="23" t="s">
        <v>83</v>
      </c>
      <c r="AO25" s="23" t="s">
        <v>82</v>
      </c>
      <c r="AP25" s="23" t="s">
        <v>81</v>
      </c>
      <c r="AQ25" s="23" t="s">
        <v>80</v>
      </c>
      <c r="AR25" s="23" t="s">
        <v>79</v>
      </c>
      <c r="AS25" s="23" t="s">
        <v>78</v>
      </c>
      <c r="AT25" s="30" t="s">
        <v>163</v>
      </c>
      <c r="AU25" s="35"/>
      <c r="AV25" s="31"/>
      <c r="AW25" s="23" t="s">
        <v>74</v>
      </c>
      <c r="AX25" s="23" t="s">
        <v>73</v>
      </c>
      <c r="AY25" s="23" t="s">
        <v>72</v>
      </c>
      <c r="AZ25" s="23" t="s">
        <v>71</v>
      </c>
      <c r="BA25" s="23" t="s">
        <v>70</v>
      </c>
      <c r="BB25" s="23" t="s">
        <v>69</v>
      </c>
      <c r="BC25" s="23" t="s">
        <v>68</v>
      </c>
      <c r="BD25" s="23" t="s">
        <v>67</v>
      </c>
      <c r="BE25" s="23" t="s">
        <v>66</v>
      </c>
      <c r="BF25" s="23" t="s">
        <v>65</v>
      </c>
      <c r="BG25" s="23" t="s">
        <v>64</v>
      </c>
      <c r="BH25" s="23" t="s">
        <v>63</v>
      </c>
      <c r="BI25" s="23" t="s">
        <v>62</v>
      </c>
      <c r="BJ25" s="23" t="s">
        <v>61</v>
      </c>
      <c r="BK25" s="23" t="s">
        <v>60</v>
      </c>
      <c r="BL25" s="23" t="s">
        <v>59</v>
      </c>
      <c r="BM25" s="23" t="s">
        <v>58</v>
      </c>
      <c r="BN25" s="23" t="s">
        <v>57</v>
      </c>
      <c r="BO25" s="23" t="s">
        <v>56</v>
      </c>
      <c r="BP25" s="23" t="s">
        <v>55</v>
      </c>
      <c r="BQ25" s="23" t="s">
        <v>54</v>
      </c>
      <c r="BR25" s="23" t="s">
        <v>53</v>
      </c>
      <c r="BS25" s="23" t="s">
        <v>52</v>
      </c>
      <c r="BT25" s="23" t="s">
        <v>51</v>
      </c>
      <c r="BU25" s="23" t="s">
        <v>50</v>
      </c>
      <c r="BV25" s="23" t="s">
        <v>49</v>
      </c>
      <c r="BW25" s="23" t="s">
        <v>48</v>
      </c>
      <c r="BX25" s="23" t="s">
        <v>47</v>
      </c>
      <c r="BY25" s="23" t="s">
        <v>46</v>
      </c>
      <c r="BZ25" s="23" t="s">
        <v>45</v>
      </c>
      <c r="CA25" s="23" t="s">
        <v>44</v>
      </c>
      <c r="CB25" s="23" t="s">
        <v>43</v>
      </c>
      <c r="CC25" s="23" t="s">
        <v>42</v>
      </c>
      <c r="CD25" s="23" t="s">
        <v>41</v>
      </c>
      <c r="CE25" s="23" t="s">
        <v>40</v>
      </c>
      <c r="CF25" s="23" t="s">
        <v>39</v>
      </c>
      <c r="CG25" s="23" t="s">
        <v>38</v>
      </c>
      <c r="CH25" s="23" t="s">
        <v>37</v>
      </c>
      <c r="CI25" s="23" t="s">
        <v>36</v>
      </c>
      <c r="CJ25" s="23" t="s">
        <v>35</v>
      </c>
      <c r="CK25" s="23" t="s">
        <v>34</v>
      </c>
      <c r="CL25" s="23" t="s">
        <v>33</v>
      </c>
      <c r="CM25" s="23" t="s">
        <v>32</v>
      </c>
      <c r="CN25" s="23" t="s">
        <v>31</v>
      </c>
      <c r="CO25" s="23" t="s">
        <v>30</v>
      </c>
      <c r="CP25" s="23" t="s">
        <v>29</v>
      </c>
      <c r="CQ25" s="23" t="s">
        <v>28</v>
      </c>
      <c r="CR25" s="23" t="s">
        <v>27</v>
      </c>
      <c r="CS25" s="23" t="s">
        <v>26</v>
      </c>
      <c r="CT25" s="23" t="s">
        <v>25</v>
      </c>
      <c r="CU25" s="23" t="s">
        <v>24</v>
      </c>
    </row>
    <row r="26" spans="1:99" x14ac:dyDescent="0.15">
      <c r="B26" s="29">
        <v>0</v>
      </c>
      <c r="C26" s="12">
        <v>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>
        <v>0</v>
      </c>
      <c r="AT26" s="12">
        <v>0.94299999999999995</v>
      </c>
      <c r="AU26" s="12">
        <v>0.95599999999999996</v>
      </c>
      <c r="AV26" s="12">
        <v>0.95199999999999996</v>
      </c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</row>
    <row r="27" spans="1:99" x14ac:dyDescent="0.15">
      <c r="B27" s="29">
        <v>4.6296296296296294E-5</v>
      </c>
      <c r="C27" s="12">
        <v>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>
        <f t="shared" ref="AS27:AS58" si="0">AS26+4</f>
        <v>4</v>
      </c>
      <c r="AT27" s="12">
        <v>0.94</v>
      </c>
      <c r="AU27" s="12">
        <v>0.98099999999999998</v>
      </c>
      <c r="AV27" s="12">
        <v>0.95</v>
      </c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</row>
    <row r="28" spans="1:99" x14ac:dyDescent="0.15">
      <c r="B28" s="29">
        <v>9.2592592592592588E-5</v>
      </c>
      <c r="C28" s="12">
        <v>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>
        <f t="shared" si="0"/>
        <v>8</v>
      </c>
      <c r="AT28" s="12">
        <v>0.93799999999999994</v>
      </c>
      <c r="AU28" s="12">
        <v>0.96899999999999997</v>
      </c>
      <c r="AV28" s="12">
        <v>0.94699999999999995</v>
      </c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</row>
    <row r="29" spans="1:99" x14ac:dyDescent="0.15">
      <c r="B29" s="29">
        <v>1.3888888888888889E-4</v>
      </c>
      <c r="C29" s="12">
        <v>0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>
        <f t="shared" si="0"/>
        <v>12</v>
      </c>
      <c r="AT29" s="12">
        <v>0.93700000000000006</v>
      </c>
      <c r="AU29" s="12">
        <v>0.96499999999999997</v>
      </c>
      <c r="AV29" s="12">
        <v>0.94599999999999995</v>
      </c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</row>
    <row r="30" spans="1:99" x14ac:dyDescent="0.15">
      <c r="B30" s="29">
        <v>1.8518518518518518E-4</v>
      </c>
      <c r="C30" s="12">
        <v>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>
        <f t="shared" si="0"/>
        <v>16</v>
      </c>
      <c r="AT30" s="12">
        <v>0.93600000000000005</v>
      </c>
      <c r="AU30" s="12">
        <v>0.96199999999999997</v>
      </c>
      <c r="AV30" s="12">
        <v>0.94499999999999995</v>
      </c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</row>
    <row r="31" spans="1:99" x14ac:dyDescent="0.15">
      <c r="B31" s="29">
        <v>2.3148148148148146E-4</v>
      </c>
      <c r="C31" s="12">
        <v>0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>
        <f t="shared" si="0"/>
        <v>20</v>
      </c>
      <c r="AT31" s="12">
        <v>0.93500000000000005</v>
      </c>
      <c r="AU31" s="12">
        <v>0.96</v>
      </c>
      <c r="AV31" s="12">
        <v>0.94399999999999995</v>
      </c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</row>
    <row r="32" spans="1:99" x14ac:dyDescent="0.15">
      <c r="B32" s="29">
        <v>2.7777777777777778E-4</v>
      </c>
      <c r="C32" s="12">
        <v>0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>
        <f t="shared" si="0"/>
        <v>24</v>
      </c>
      <c r="AT32" s="12">
        <v>0.93400000000000005</v>
      </c>
      <c r="AU32" s="12">
        <v>0.95899999999999996</v>
      </c>
      <c r="AV32" s="12">
        <v>0.94299999999999995</v>
      </c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</row>
    <row r="33" spans="2:99" x14ac:dyDescent="0.15">
      <c r="B33" s="29">
        <v>3.2407407407407406E-4</v>
      </c>
      <c r="C33" s="12">
        <v>0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>
        <f t="shared" si="0"/>
        <v>28</v>
      </c>
      <c r="AT33" s="12">
        <v>0.93400000000000005</v>
      </c>
      <c r="AU33" s="12">
        <v>0.95799999999999996</v>
      </c>
      <c r="AV33" s="12">
        <v>0.94199999999999995</v>
      </c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</row>
    <row r="34" spans="2:99" x14ac:dyDescent="0.15">
      <c r="B34" s="29">
        <v>3.7037037037037035E-4</v>
      </c>
      <c r="C34" s="12">
        <v>0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>
        <f t="shared" si="0"/>
        <v>32</v>
      </c>
      <c r="AT34" s="12">
        <v>0.93300000000000005</v>
      </c>
      <c r="AU34" s="12">
        <v>0.95599999999999996</v>
      </c>
      <c r="AV34" s="12">
        <v>0.94099999999999995</v>
      </c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</row>
    <row r="35" spans="2:99" x14ac:dyDescent="0.15">
      <c r="B35" s="29">
        <v>4.1666666666666669E-4</v>
      </c>
      <c r="C35" s="12">
        <v>0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>
        <f t="shared" si="0"/>
        <v>36</v>
      </c>
      <c r="AT35" s="12">
        <v>0.93200000000000005</v>
      </c>
      <c r="AU35" s="12">
        <v>0.95599999999999996</v>
      </c>
      <c r="AV35" s="12">
        <v>0.94</v>
      </c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</row>
    <row r="36" spans="2:99" x14ac:dyDescent="0.15">
      <c r="B36" s="29">
        <v>4.6296296296296293E-4</v>
      </c>
      <c r="C36" s="12">
        <v>0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>
        <f t="shared" si="0"/>
        <v>40</v>
      </c>
      <c r="AT36" s="12">
        <v>0.93100000000000005</v>
      </c>
      <c r="AU36" s="12">
        <v>0.95399999999999996</v>
      </c>
      <c r="AV36" s="12">
        <v>0.93899999999999995</v>
      </c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</row>
    <row r="37" spans="2:99" x14ac:dyDescent="0.15">
      <c r="B37" s="29">
        <v>5.0925925925925921E-4</v>
      </c>
      <c r="C37" s="12">
        <v>0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>
        <f t="shared" si="0"/>
        <v>44</v>
      </c>
      <c r="AT37" s="12">
        <v>0.93</v>
      </c>
      <c r="AU37" s="12">
        <v>0.95299999999999996</v>
      </c>
      <c r="AV37" s="12">
        <v>0.93799999999999994</v>
      </c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2:99" x14ac:dyDescent="0.15">
      <c r="B38" s="29">
        <v>5.5555555555555556E-4</v>
      </c>
      <c r="C38" s="12">
        <v>0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>
        <f t="shared" si="0"/>
        <v>48</v>
      </c>
      <c r="AT38" s="12">
        <v>0.92900000000000005</v>
      </c>
      <c r="AU38" s="12">
        <v>0.95199999999999996</v>
      </c>
      <c r="AV38" s="12">
        <v>0.93799999999999994</v>
      </c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</row>
    <row r="39" spans="2:99" x14ac:dyDescent="0.15">
      <c r="B39" s="29">
        <v>6.018518518518519E-4</v>
      </c>
      <c r="C39" s="12">
        <v>0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>
        <f t="shared" si="0"/>
        <v>52</v>
      </c>
      <c r="AT39" s="12">
        <v>0.92900000000000005</v>
      </c>
      <c r="AU39" s="12">
        <v>0.95199999999999996</v>
      </c>
      <c r="AV39" s="12">
        <v>0.93600000000000005</v>
      </c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</row>
    <row r="40" spans="2:99" x14ac:dyDescent="0.15">
      <c r="B40" s="29">
        <v>6.4814814814814813E-4</v>
      </c>
      <c r="C40" s="12">
        <v>0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>
        <f t="shared" si="0"/>
        <v>56</v>
      </c>
      <c r="AT40" s="12">
        <v>0.92800000000000005</v>
      </c>
      <c r="AU40" s="12">
        <v>0.95</v>
      </c>
      <c r="AV40" s="12">
        <v>0.93600000000000005</v>
      </c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</row>
    <row r="41" spans="2:99" x14ac:dyDescent="0.15">
      <c r="B41" s="29">
        <v>6.9444444444444447E-4</v>
      </c>
      <c r="C41" s="12">
        <v>0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>
        <f t="shared" si="0"/>
        <v>60</v>
      </c>
      <c r="AT41" s="12">
        <v>0.92700000000000005</v>
      </c>
      <c r="AU41" s="12">
        <v>0.94899999999999995</v>
      </c>
      <c r="AV41" s="12">
        <v>0.93500000000000005</v>
      </c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</row>
    <row r="42" spans="2:99" x14ac:dyDescent="0.15">
      <c r="B42" s="29">
        <v>7.407407407407407E-4</v>
      </c>
      <c r="C42" s="12">
        <v>0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>
        <f t="shared" si="0"/>
        <v>64</v>
      </c>
      <c r="AT42" s="12">
        <v>0.92600000000000005</v>
      </c>
      <c r="AU42" s="12">
        <v>0.94799999999999995</v>
      </c>
      <c r="AV42" s="12">
        <v>0.93400000000000005</v>
      </c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</row>
    <row r="43" spans="2:99" x14ac:dyDescent="0.15">
      <c r="B43" s="29">
        <v>7.8703703703703705E-4</v>
      </c>
      <c r="C43" s="12">
        <v>0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>
        <f t="shared" si="0"/>
        <v>68</v>
      </c>
      <c r="AT43" s="12">
        <v>0.92500000000000004</v>
      </c>
      <c r="AU43" s="12">
        <v>0.94699999999999995</v>
      </c>
      <c r="AV43" s="12">
        <v>0.93300000000000005</v>
      </c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</row>
    <row r="44" spans="2:99" x14ac:dyDescent="0.15">
      <c r="B44" s="29">
        <v>8.3333333333333339E-4</v>
      </c>
      <c r="C44" s="12">
        <v>0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>
        <f t="shared" si="0"/>
        <v>72</v>
      </c>
      <c r="AT44" s="12">
        <v>0.92500000000000004</v>
      </c>
      <c r="AU44" s="12">
        <v>0.94599999999999995</v>
      </c>
      <c r="AV44" s="12">
        <v>0.93200000000000005</v>
      </c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</row>
    <row r="45" spans="2:99" x14ac:dyDescent="0.15">
      <c r="B45" s="29">
        <v>8.7962962962962962E-4</v>
      </c>
      <c r="C45" s="12">
        <v>0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>
        <f t="shared" si="0"/>
        <v>76</v>
      </c>
      <c r="AT45" s="12">
        <v>0.92400000000000004</v>
      </c>
      <c r="AU45" s="12">
        <v>0.94599999999999995</v>
      </c>
      <c r="AV45" s="12">
        <v>0.93200000000000005</v>
      </c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</row>
    <row r="46" spans="2:99" x14ac:dyDescent="0.15">
      <c r="B46" s="29">
        <v>9.2592592592592585E-4</v>
      </c>
      <c r="C46" s="12">
        <v>0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>
        <f t="shared" si="0"/>
        <v>80</v>
      </c>
      <c r="AT46" s="12">
        <v>0.92300000000000004</v>
      </c>
      <c r="AU46" s="12">
        <v>0.94599999999999995</v>
      </c>
      <c r="AV46" s="12">
        <v>0.93100000000000005</v>
      </c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</row>
    <row r="47" spans="2:99" x14ac:dyDescent="0.15">
      <c r="B47" s="29">
        <v>9.7222222222222209E-4</v>
      </c>
      <c r="C47" s="12">
        <v>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>
        <f t="shared" si="0"/>
        <v>84</v>
      </c>
      <c r="AT47" s="12">
        <v>0.92300000000000004</v>
      </c>
      <c r="AU47" s="12">
        <v>0.94499999999999995</v>
      </c>
      <c r="AV47" s="12">
        <v>0.93</v>
      </c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</row>
    <row r="48" spans="2:99" x14ac:dyDescent="0.15">
      <c r="B48" s="29">
        <v>1.0185185185185186E-3</v>
      </c>
      <c r="C48" s="12">
        <v>0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>
        <f t="shared" si="0"/>
        <v>88</v>
      </c>
      <c r="AT48" s="12">
        <v>0.92200000000000004</v>
      </c>
      <c r="AU48" s="12">
        <v>0.94399999999999995</v>
      </c>
      <c r="AV48" s="12">
        <v>0.93</v>
      </c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</row>
    <row r="49" spans="2:99" x14ac:dyDescent="0.15">
      <c r="B49" s="29">
        <v>1.0648148148148147E-3</v>
      </c>
      <c r="C49" s="12">
        <v>0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>
        <f t="shared" si="0"/>
        <v>92</v>
      </c>
      <c r="AT49" s="12">
        <v>0.92100000000000004</v>
      </c>
      <c r="AU49" s="12">
        <v>0.94299999999999995</v>
      </c>
      <c r="AV49" s="12">
        <v>0.92900000000000005</v>
      </c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</row>
    <row r="50" spans="2:99" x14ac:dyDescent="0.15">
      <c r="B50" s="29">
        <v>1.1111111111111111E-3</v>
      </c>
      <c r="C50" s="12">
        <v>0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>
        <f t="shared" si="0"/>
        <v>96</v>
      </c>
      <c r="AT50" s="12">
        <v>0.92</v>
      </c>
      <c r="AU50" s="12">
        <v>0.94299999999999995</v>
      </c>
      <c r="AV50" s="12">
        <v>0.92800000000000005</v>
      </c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</row>
    <row r="51" spans="2:99" x14ac:dyDescent="0.15">
      <c r="B51" s="29">
        <v>1.1574074074074073E-3</v>
      </c>
      <c r="C51" s="12">
        <v>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>
        <f t="shared" si="0"/>
        <v>100</v>
      </c>
      <c r="AT51" s="12">
        <v>0.92</v>
      </c>
      <c r="AU51" s="12">
        <v>0.94199999999999995</v>
      </c>
      <c r="AV51" s="12">
        <v>0.92800000000000005</v>
      </c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</row>
    <row r="52" spans="2:99" x14ac:dyDescent="0.15">
      <c r="B52" s="29">
        <v>1.2037037037037038E-3</v>
      </c>
      <c r="C52" s="12">
        <v>0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>
        <f t="shared" si="0"/>
        <v>104</v>
      </c>
      <c r="AT52" s="12">
        <v>0.91900000000000004</v>
      </c>
      <c r="AU52" s="12">
        <v>0.94199999999999995</v>
      </c>
      <c r="AV52" s="12">
        <v>0.92700000000000005</v>
      </c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</row>
    <row r="53" spans="2:99" x14ac:dyDescent="0.15">
      <c r="B53" s="29">
        <v>1.25E-3</v>
      </c>
      <c r="C53" s="12">
        <v>0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>
        <f t="shared" si="0"/>
        <v>108</v>
      </c>
      <c r="AT53" s="12">
        <v>0.91900000000000004</v>
      </c>
      <c r="AU53" s="12">
        <v>0.94099999999999995</v>
      </c>
      <c r="AV53" s="12">
        <v>0.92600000000000005</v>
      </c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</row>
    <row r="54" spans="2:99" x14ac:dyDescent="0.15">
      <c r="B54" s="29">
        <v>1.2962962962962963E-3</v>
      </c>
      <c r="C54" s="12">
        <v>0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>
        <f t="shared" si="0"/>
        <v>112</v>
      </c>
      <c r="AT54" s="12">
        <v>0.91800000000000004</v>
      </c>
      <c r="AU54" s="12">
        <v>0.94099999999999995</v>
      </c>
      <c r="AV54" s="12">
        <v>0.92600000000000005</v>
      </c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</row>
    <row r="55" spans="2:99" x14ac:dyDescent="0.15">
      <c r="B55" s="29">
        <v>1.3425925925925925E-3</v>
      </c>
      <c r="C55" s="12">
        <v>0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>
        <f t="shared" si="0"/>
        <v>116</v>
      </c>
      <c r="AT55" s="12">
        <v>0.91700000000000004</v>
      </c>
      <c r="AU55" s="12">
        <v>0.94</v>
      </c>
      <c r="AV55" s="12">
        <v>0.92500000000000004</v>
      </c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</row>
    <row r="56" spans="2:99" x14ac:dyDescent="0.15">
      <c r="B56" s="29">
        <v>1.3888888888888889E-3</v>
      </c>
      <c r="C56" s="12">
        <v>0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>
        <f t="shared" si="0"/>
        <v>120</v>
      </c>
      <c r="AT56" s="12">
        <v>0.91700000000000004</v>
      </c>
      <c r="AU56" s="12">
        <v>0.93899999999999995</v>
      </c>
      <c r="AV56" s="12">
        <v>0.92400000000000004</v>
      </c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</row>
    <row r="57" spans="2:99" x14ac:dyDescent="0.15">
      <c r="B57" s="29">
        <v>1.4351851851851854E-3</v>
      </c>
      <c r="C57" s="12">
        <v>0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>
        <f t="shared" si="0"/>
        <v>124</v>
      </c>
      <c r="AT57" s="12">
        <v>0.91600000000000004</v>
      </c>
      <c r="AU57" s="12">
        <v>0.93899999999999995</v>
      </c>
      <c r="AV57" s="12">
        <v>0.92300000000000004</v>
      </c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</row>
    <row r="58" spans="2:99" x14ac:dyDescent="0.15">
      <c r="B58" s="29">
        <v>1.4814814814814814E-3</v>
      </c>
      <c r="C58" s="12">
        <v>0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>
        <f t="shared" si="0"/>
        <v>128</v>
      </c>
      <c r="AT58" s="12">
        <v>0.91500000000000004</v>
      </c>
      <c r="AU58" s="12">
        <v>0.93799999999999994</v>
      </c>
      <c r="AV58" s="12">
        <v>0.92300000000000004</v>
      </c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</row>
    <row r="59" spans="2:99" x14ac:dyDescent="0.15">
      <c r="B59" s="29">
        <v>1.5277777777777779E-3</v>
      </c>
      <c r="C59" s="12">
        <v>0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>
        <f t="shared" ref="AS59:AS90" si="1">AS58+4</f>
        <v>132</v>
      </c>
      <c r="AT59" s="12">
        <v>0.91500000000000004</v>
      </c>
      <c r="AU59" s="12">
        <v>0.93700000000000006</v>
      </c>
      <c r="AV59" s="12">
        <v>0.92200000000000004</v>
      </c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</row>
    <row r="60" spans="2:99" x14ac:dyDescent="0.15">
      <c r="B60" s="29">
        <v>1.5740740740740741E-3</v>
      </c>
      <c r="C60" s="12">
        <v>0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>
        <f t="shared" si="1"/>
        <v>136</v>
      </c>
      <c r="AT60" s="12">
        <v>0.91400000000000003</v>
      </c>
      <c r="AU60" s="12">
        <v>0.93600000000000005</v>
      </c>
      <c r="AV60" s="12">
        <v>0.92100000000000004</v>
      </c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</row>
    <row r="61" spans="2:99" x14ac:dyDescent="0.15">
      <c r="B61" s="29">
        <v>1.6203703703703703E-3</v>
      </c>
      <c r="C61" s="12">
        <v>0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>
        <f t="shared" si="1"/>
        <v>140</v>
      </c>
      <c r="AT61" s="12">
        <v>0.91300000000000003</v>
      </c>
      <c r="AU61" s="12">
        <v>0.93600000000000005</v>
      </c>
      <c r="AV61" s="12">
        <v>0.92</v>
      </c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</row>
    <row r="62" spans="2:99" x14ac:dyDescent="0.15">
      <c r="B62" s="29">
        <v>1.6666666666666668E-3</v>
      </c>
      <c r="C62" s="12">
        <v>0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>
        <f t="shared" si="1"/>
        <v>144</v>
      </c>
      <c r="AT62" s="12">
        <v>0.91200000000000003</v>
      </c>
      <c r="AU62" s="12">
        <v>0.93500000000000005</v>
      </c>
      <c r="AV62" s="12">
        <v>0.92</v>
      </c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</row>
    <row r="63" spans="2:99" x14ac:dyDescent="0.15">
      <c r="B63" s="29">
        <v>1.712962962962963E-3</v>
      </c>
      <c r="C63" s="12">
        <v>0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>
        <f t="shared" si="1"/>
        <v>148</v>
      </c>
      <c r="AT63" s="12">
        <v>0.91200000000000003</v>
      </c>
      <c r="AU63" s="12">
        <v>0.93500000000000005</v>
      </c>
      <c r="AV63" s="12">
        <v>0.91900000000000004</v>
      </c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</row>
    <row r="64" spans="2:99" x14ac:dyDescent="0.15">
      <c r="B64" s="29">
        <v>1.7592592592592592E-3</v>
      </c>
      <c r="C64" s="12">
        <v>0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>
        <f t="shared" si="1"/>
        <v>152</v>
      </c>
      <c r="AT64" s="12">
        <v>0.91100000000000003</v>
      </c>
      <c r="AU64" s="12">
        <v>0.93400000000000005</v>
      </c>
      <c r="AV64" s="12">
        <v>0.91900000000000004</v>
      </c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</row>
    <row r="65" spans="2:99" x14ac:dyDescent="0.15">
      <c r="B65" s="29">
        <v>1.8055555555555557E-3</v>
      </c>
      <c r="C65" s="12">
        <v>0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>
        <f t="shared" si="1"/>
        <v>156</v>
      </c>
      <c r="AT65" s="12">
        <v>0.91100000000000003</v>
      </c>
      <c r="AU65" s="12">
        <v>0.93300000000000005</v>
      </c>
      <c r="AV65" s="12">
        <v>0.91800000000000004</v>
      </c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</row>
    <row r="66" spans="2:99" x14ac:dyDescent="0.15">
      <c r="B66" s="29">
        <v>1.8518518518518517E-3</v>
      </c>
      <c r="C66" s="12">
        <v>0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>
        <f t="shared" si="1"/>
        <v>160</v>
      </c>
      <c r="AT66" s="12">
        <v>0.91</v>
      </c>
      <c r="AU66" s="12">
        <v>0.93300000000000005</v>
      </c>
      <c r="AV66" s="12">
        <v>0.91700000000000004</v>
      </c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</row>
    <row r="67" spans="2:99" x14ac:dyDescent="0.15">
      <c r="B67" s="29">
        <v>1.8981481481481482E-3</v>
      </c>
      <c r="C67" s="12">
        <v>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>
        <f t="shared" si="1"/>
        <v>164</v>
      </c>
      <c r="AT67" s="12">
        <v>0.90900000000000003</v>
      </c>
      <c r="AU67" s="12">
        <v>0.93200000000000005</v>
      </c>
      <c r="AV67" s="12">
        <v>0.91600000000000004</v>
      </c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</row>
    <row r="68" spans="2:99" x14ac:dyDescent="0.15">
      <c r="B68" s="29">
        <v>1.9444444444444442E-3</v>
      </c>
      <c r="C68" s="12">
        <v>0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>
        <f t="shared" si="1"/>
        <v>168</v>
      </c>
      <c r="AT68" s="12">
        <v>0.90900000000000003</v>
      </c>
      <c r="AU68" s="12">
        <v>0.93200000000000005</v>
      </c>
      <c r="AV68" s="12">
        <v>0.91600000000000004</v>
      </c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</row>
    <row r="69" spans="2:99" x14ac:dyDescent="0.15">
      <c r="B69" s="29">
        <v>1.9907407407407408E-3</v>
      </c>
      <c r="C69" s="12">
        <v>0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>
        <f t="shared" si="1"/>
        <v>172</v>
      </c>
      <c r="AT69" s="12">
        <v>0.90800000000000003</v>
      </c>
      <c r="AU69" s="12">
        <v>0.93100000000000005</v>
      </c>
      <c r="AV69" s="12">
        <v>0.91500000000000004</v>
      </c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</row>
    <row r="70" spans="2:99" x14ac:dyDescent="0.15">
      <c r="B70" s="29">
        <v>2.0370370370370373E-3</v>
      </c>
      <c r="C70" s="12">
        <v>0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>
        <f t="shared" si="1"/>
        <v>176</v>
      </c>
      <c r="AT70" s="12">
        <v>0.90800000000000003</v>
      </c>
      <c r="AU70" s="12">
        <v>0.93</v>
      </c>
      <c r="AV70" s="12">
        <v>0.91400000000000003</v>
      </c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</row>
    <row r="71" spans="2:99" x14ac:dyDescent="0.15">
      <c r="B71" s="29">
        <v>2.0833333333333333E-3</v>
      </c>
      <c r="C71" s="12"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>
        <f t="shared" si="1"/>
        <v>180</v>
      </c>
      <c r="AT71" s="12">
        <v>0.90700000000000003</v>
      </c>
      <c r="AU71" s="12">
        <v>0.93</v>
      </c>
      <c r="AV71" s="12">
        <v>0.91400000000000003</v>
      </c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</row>
    <row r="72" spans="2:99" x14ac:dyDescent="0.15">
      <c r="B72" s="29">
        <v>2.1296296296296298E-3</v>
      </c>
      <c r="C72" s="12">
        <v>0</v>
      </c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>
        <f t="shared" si="1"/>
        <v>184</v>
      </c>
      <c r="AT72" s="12">
        <v>0.90700000000000003</v>
      </c>
      <c r="AU72" s="12">
        <v>0.92900000000000005</v>
      </c>
      <c r="AV72" s="12">
        <v>0.91300000000000003</v>
      </c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</row>
    <row r="73" spans="2:99" x14ac:dyDescent="0.15">
      <c r="B73" s="29">
        <v>2.1759259259259258E-3</v>
      </c>
      <c r="C73" s="12">
        <v>0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>
        <f t="shared" si="1"/>
        <v>188</v>
      </c>
      <c r="AT73" s="12">
        <v>0.90600000000000003</v>
      </c>
      <c r="AU73" s="12">
        <v>0.92900000000000005</v>
      </c>
      <c r="AV73" s="12">
        <v>0.91200000000000003</v>
      </c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</row>
    <row r="74" spans="2:99" x14ac:dyDescent="0.15">
      <c r="B74" s="29">
        <v>2.2222222222222222E-3</v>
      </c>
      <c r="C74" s="12"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>
        <f t="shared" si="1"/>
        <v>192</v>
      </c>
      <c r="AT74" s="12">
        <v>0.90500000000000003</v>
      </c>
      <c r="AU74" s="12">
        <v>0.92800000000000005</v>
      </c>
      <c r="AV74" s="12">
        <v>0.91200000000000003</v>
      </c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</row>
    <row r="75" spans="2:99" x14ac:dyDescent="0.15">
      <c r="B75" s="29">
        <v>2.2685185185185182E-3</v>
      </c>
      <c r="C75" s="12">
        <v>0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>
        <f t="shared" si="1"/>
        <v>196</v>
      </c>
      <c r="AT75" s="12">
        <v>0.90400000000000003</v>
      </c>
      <c r="AU75" s="12">
        <v>0.92700000000000005</v>
      </c>
      <c r="AV75" s="12">
        <v>0.91100000000000003</v>
      </c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</row>
    <row r="76" spans="2:99" x14ac:dyDescent="0.15">
      <c r="B76" s="29">
        <v>2.3148148148148151E-3</v>
      </c>
      <c r="C76" s="12"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>
        <f t="shared" si="1"/>
        <v>200</v>
      </c>
      <c r="AT76" s="12">
        <v>0.90400000000000003</v>
      </c>
      <c r="AU76" s="12">
        <v>0.92600000000000005</v>
      </c>
      <c r="AV76" s="12">
        <v>0.91</v>
      </c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</row>
    <row r="77" spans="2:99" x14ac:dyDescent="0.15">
      <c r="B77" s="29">
        <v>2.3611111111111111E-3</v>
      </c>
      <c r="C77" s="12">
        <v>0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>
        <f t="shared" si="1"/>
        <v>204</v>
      </c>
      <c r="AT77" s="12">
        <v>0.90300000000000002</v>
      </c>
      <c r="AU77" s="12">
        <v>0.92500000000000004</v>
      </c>
      <c r="AV77" s="12">
        <v>0.90900000000000003</v>
      </c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</row>
    <row r="78" spans="2:99" x14ac:dyDescent="0.15">
      <c r="B78" s="29">
        <v>2.4074074074074076E-3</v>
      </c>
      <c r="C78" s="12">
        <v>0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>
        <f t="shared" si="1"/>
        <v>208</v>
      </c>
      <c r="AT78" s="12">
        <v>0.90200000000000002</v>
      </c>
      <c r="AU78" s="12">
        <v>0.92400000000000004</v>
      </c>
      <c r="AV78" s="12">
        <v>0.90900000000000003</v>
      </c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</row>
    <row r="79" spans="2:99" x14ac:dyDescent="0.15">
      <c r="B79" s="29">
        <v>2.4537037037037036E-3</v>
      </c>
      <c r="C79" s="12">
        <v>0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>
        <f t="shared" si="1"/>
        <v>212</v>
      </c>
      <c r="AT79" s="12">
        <v>0.90200000000000002</v>
      </c>
      <c r="AU79" s="12">
        <v>0.92300000000000004</v>
      </c>
      <c r="AV79" s="12">
        <v>0.90800000000000003</v>
      </c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</row>
    <row r="80" spans="2:99" x14ac:dyDescent="0.15">
      <c r="B80" s="29">
        <v>2.5000000000000001E-3</v>
      </c>
      <c r="C80" s="12"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>
        <f t="shared" si="1"/>
        <v>216</v>
      </c>
      <c r="AT80" s="12">
        <v>0.90100000000000002</v>
      </c>
      <c r="AU80" s="12">
        <v>0.92300000000000004</v>
      </c>
      <c r="AV80" s="12">
        <v>0.90700000000000003</v>
      </c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</row>
    <row r="81" spans="2:99" x14ac:dyDescent="0.15">
      <c r="B81" s="29">
        <v>2.5462962962962961E-3</v>
      </c>
      <c r="C81" s="12">
        <v>0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>
        <f t="shared" si="1"/>
        <v>220</v>
      </c>
      <c r="AT81" s="12">
        <v>0.90100000000000002</v>
      </c>
      <c r="AU81" s="12">
        <v>0.92200000000000004</v>
      </c>
      <c r="AV81" s="12">
        <v>0.90700000000000003</v>
      </c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</row>
    <row r="82" spans="2:99" x14ac:dyDescent="0.15">
      <c r="B82" s="29">
        <v>2.5925925925925925E-3</v>
      </c>
      <c r="C82" s="12">
        <v>0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>
        <f t="shared" si="1"/>
        <v>224</v>
      </c>
      <c r="AT82" s="12">
        <v>0.9</v>
      </c>
      <c r="AU82" s="12">
        <v>0.92200000000000004</v>
      </c>
      <c r="AV82" s="12">
        <v>0.90600000000000003</v>
      </c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</row>
    <row r="83" spans="2:99" x14ac:dyDescent="0.15">
      <c r="B83" s="29">
        <v>2.6388888888888885E-3</v>
      </c>
      <c r="C83" s="12"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>
        <f t="shared" si="1"/>
        <v>228</v>
      </c>
      <c r="AT83" s="12">
        <v>0.89900000000000002</v>
      </c>
      <c r="AU83" s="12">
        <v>0.92100000000000004</v>
      </c>
      <c r="AV83" s="12">
        <v>0.90500000000000003</v>
      </c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</row>
    <row r="84" spans="2:99" x14ac:dyDescent="0.15">
      <c r="B84" s="29">
        <v>2.685185185185185E-3</v>
      </c>
      <c r="C84" s="12">
        <v>0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>
        <f t="shared" si="1"/>
        <v>232</v>
      </c>
      <c r="AT84" s="12">
        <v>0.89800000000000002</v>
      </c>
      <c r="AU84" s="12">
        <v>0.92</v>
      </c>
      <c r="AV84" s="12">
        <v>0.90500000000000003</v>
      </c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</row>
    <row r="85" spans="2:99" x14ac:dyDescent="0.15">
      <c r="B85" s="29">
        <v>2.7314814814814819E-3</v>
      </c>
      <c r="C85" s="12">
        <v>0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>
        <f t="shared" si="1"/>
        <v>236</v>
      </c>
      <c r="AT85" s="12">
        <v>0.89800000000000002</v>
      </c>
      <c r="AU85" s="12">
        <v>0.92</v>
      </c>
      <c r="AV85" s="12">
        <v>0.90400000000000003</v>
      </c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</row>
    <row r="86" spans="2:99" x14ac:dyDescent="0.15">
      <c r="B86" s="29">
        <v>2.7777777777777779E-3</v>
      </c>
      <c r="C86" s="12">
        <v>0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>
        <f t="shared" si="1"/>
        <v>240</v>
      </c>
      <c r="AT86" s="12">
        <v>0.89700000000000002</v>
      </c>
      <c r="AU86" s="12">
        <v>0.91900000000000004</v>
      </c>
      <c r="AV86" s="12">
        <v>0.90300000000000002</v>
      </c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</row>
    <row r="87" spans="2:99" x14ac:dyDescent="0.15">
      <c r="B87" s="29">
        <v>2.8240740740740739E-3</v>
      </c>
      <c r="C87" s="12">
        <v>0</v>
      </c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>
        <f t="shared" si="1"/>
        <v>244</v>
      </c>
      <c r="AT87" s="12">
        <v>0.89600000000000002</v>
      </c>
      <c r="AU87" s="12">
        <v>0.91800000000000004</v>
      </c>
      <c r="AV87" s="12">
        <v>0.90300000000000002</v>
      </c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</row>
    <row r="88" spans="2:99" x14ac:dyDescent="0.15">
      <c r="B88" s="29">
        <v>2.8703703703703708E-3</v>
      </c>
      <c r="C88" s="12">
        <v>0</v>
      </c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>
        <f t="shared" si="1"/>
        <v>248</v>
      </c>
      <c r="AT88" s="12">
        <v>0.89600000000000002</v>
      </c>
      <c r="AU88" s="12">
        <v>0.91800000000000004</v>
      </c>
      <c r="AV88" s="12">
        <v>0.90200000000000002</v>
      </c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</row>
    <row r="89" spans="2:99" x14ac:dyDescent="0.15">
      <c r="B89" s="29">
        <v>2.9166666666666668E-3</v>
      </c>
      <c r="C89" s="12">
        <v>0</v>
      </c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>
        <f t="shared" si="1"/>
        <v>252</v>
      </c>
      <c r="AT89" s="12">
        <v>0.89500000000000002</v>
      </c>
      <c r="AU89" s="12">
        <v>0.91700000000000004</v>
      </c>
      <c r="AV89" s="12">
        <v>0.90100000000000002</v>
      </c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</row>
    <row r="90" spans="2:99" x14ac:dyDescent="0.15">
      <c r="B90" s="29">
        <v>2.9629629629629628E-3</v>
      </c>
      <c r="C90" s="12">
        <v>0</v>
      </c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>
        <f t="shared" si="1"/>
        <v>256</v>
      </c>
      <c r="AT90" s="12">
        <v>0.89400000000000002</v>
      </c>
      <c r="AU90" s="12">
        <v>0.91600000000000004</v>
      </c>
      <c r="AV90" s="12">
        <v>0.90100000000000002</v>
      </c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</row>
    <row r="91" spans="2:99" x14ac:dyDescent="0.15">
      <c r="B91" s="29">
        <v>3.0092592592592588E-3</v>
      </c>
      <c r="C91" s="12">
        <v>0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>
        <f t="shared" ref="AS91:AS116" si="2">AS90+4</f>
        <v>260</v>
      </c>
      <c r="AT91" s="12">
        <v>0.89400000000000002</v>
      </c>
      <c r="AU91" s="12">
        <v>0.91600000000000004</v>
      </c>
      <c r="AV91" s="12">
        <v>0.9</v>
      </c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</row>
    <row r="92" spans="2:99" x14ac:dyDescent="0.15">
      <c r="B92" s="29">
        <v>3.0555555555555557E-3</v>
      </c>
      <c r="C92" s="12">
        <v>0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>
        <f t="shared" si="2"/>
        <v>264</v>
      </c>
      <c r="AT92" s="12">
        <v>0.89300000000000002</v>
      </c>
      <c r="AU92" s="12">
        <v>0.91500000000000004</v>
      </c>
      <c r="AV92" s="12">
        <v>0.89900000000000002</v>
      </c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</row>
    <row r="93" spans="2:99" x14ac:dyDescent="0.15">
      <c r="B93" s="29">
        <v>3.1018518518518522E-3</v>
      </c>
      <c r="C93" s="12">
        <v>0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>
        <f t="shared" si="2"/>
        <v>268</v>
      </c>
      <c r="AT93" s="12">
        <v>0.89200000000000002</v>
      </c>
      <c r="AU93" s="12">
        <v>0.91400000000000003</v>
      </c>
      <c r="AV93" s="12">
        <v>0.89900000000000002</v>
      </c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</row>
    <row r="94" spans="2:99" x14ac:dyDescent="0.15">
      <c r="B94" s="29">
        <v>3.1481481481481482E-3</v>
      </c>
      <c r="C94" s="12">
        <v>0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>
        <f t="shared" si="2"/>
        <v>272</v>
      </c>
      <c r="AT94" s="12">
        <v>0.89200000000000002</v>
      </c>
      <c r="AU94" s="12">
        <v>0.91400000000000003</v>
      </c>
      <c r="AV94" s="12">
        <v>0.89800000000000002</v>
      </c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</row>
    <row r="95" spans="2:99" x14ac:dyDescent="0.15">
      <c r="B95" s="29">
        <v>3.1944444444444442E-3</v>
      </c>
      <c r="C95" s="12">
        <v>0</v>
      </c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>
        <f t="shared" si="2"/>
        <v>276</v>
      </c>
      <c r="AT95" s="12">
        <v>0.89100000000000001</v>
      </c>
      <c r="AU95" s="12">
        <v>0.91300000000000003</v>
      </c>
      <c r="AV95" s="12">
        <v>0.89700000000000002</v>
      </c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</row>
    <row r="96" spans="2:99" x14ac:dyDescent="0.15">
      <c r="B96" s="29">
        <v>3.2407407407407406E-3</v>
      </c>
      <c r="C96" s="12">
        <v>0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>
        <f t="shared" si="2"/>
        <v>280</v>
      </c>
      <c r="AT96" s="12">
        <v>0.89</v>
      </c>
      <c r="AU96" s="12">
        <v>0.91200000000000003</v>
      </c>
      <c r="AV96" s="12">
        <v>0.89600000000000002</v>
      </c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</row>
    <row r="97" spans="2:99" x14ac:dyDescent="0.15">
      <c r="B97" s="29">
        <v>3.2870370370370367E-3</v>
      </c>
      <c r="C97" s="12">
        <v>0</v>
      </c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>
        <f t="shared" si="2"/>
        <v>284</v>
      </c>
      <c r="AT97" s="12">
        <v>0.89</v>
      </c>
      <c r="AU97" s="12">
        <v>0.91200000000000003</v>
      </c>
      <c r="AV97" s="12">
        <v>0.89600000000000002</v>
      </c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</row>
    <row r="98" spans="2:99" x14ac:dyDescent="0.15">
      <c r="B98" s="29">
        <v>3.3333333333333335E-3</v>
      </c>
      <c r="C98" s="12">
        <v>0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>
        <f t="shared" si="2"/>
        <v>288</v>
      </c>
      <c r="AT98" s="12">
        <v>0.88900000000000001</v>
      </c>
      <c r="AU98" s="12">
        <v>0.91100000000000003</v>
      </c>
      <c r="AV98" s="12">
        <v>0.89500000000000002</v>
      </c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</row>
    <row r="99" spans="2:99" x14ac:dyDescent="0.15">
      <c r="B99" s="29">
        <v>3.37962962962963E-3</v>
      </c>
      <c r="C99" s="12">
        <v>0</v>
      </c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>
        <f t="shared" si="2"/>
        <v>292</v>
      </c>
      <c r="AT99" s="12">
        <v>0.88800000000000001</v>
      </c>
      <c r="AU99" s="12">
        <v>0.91</v>
      </c>
      <c r="AV99" s="12">
        <v>0.89500000000000002</v>
      </c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</row>
    <row r="100" spans="2:99" x14ac:dyDescent="0.15">
      <c r="B100" s="29">
        <v>3.425925925925926E-3</v>
      </c>
      <c r="C100" s="12">
        <v>0</v>
      </c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>
        <f t="shared" si="2"/>
        <v>296</v>
      </c>
      <c r="AT100" s="12">
        <v>0.88800000000000001</v>
      </c>
      <c r="AU100" s="12">
        <v>0.91</v>
      </c>
      <c r="AV100" s="12">
        <v>0.89400000000000002</v>
      </c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</row>
    <row r="101" spans="2:99" x14ac:dyDescent="0.15">
      <c r="B101" s="29">
        <v>3.472222222222222E-3</v>
      </c>
      <c r="C101" s="12">
        <v>0</v>
      </c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>
        <f t="shared" si="2"/>
        <v>300</v>
      </c>
      <c r="AT101" s="12">
        <v>0.88700000000000001</v>
      </c>
      <c r="AU101" s="12">
        <v>0.90900000000000003</v>
      </c>
      <c r="AV101" s="12">
        <v>0.89300000000000002</v>
      </c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</row>
    <row r="102" spans="2:99" x14ac:dyDescent="0.15">
      <c r="B102" s="29">
        <v>3.5185185185185185E-3</v>
      </c>
      <c r="C102" s="12">
        <v>0</v>
      </c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>
        <f t="shared" si="2"/>
        <v>304</v>
      </c>
      <c r="AT102" s="12">
        <v>0.88600000000000001</v>
      </c>
      <c r="AU102" s="12">
        <v>0.90800000000000003</v>
      </c>
      <c r="AV102" s="12">
        <v>0.89200000000000002</v>
      </c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</row>
    <row r="103" spans="2:99" x14ac:dyDescent="0.15">
      <c r="B103" s="29">
        <v>3.5648148148148154E-3</v>
      </c>
      <c r="C103" s="12">
        <v>0</v>
      </c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>
        <f t="shared" si="2"/>
        <v>308</v>
      </c>
      <c r="AT103" s="12">
        <v>0.88600000000000001</v>
      </c>
      <c r="AU103" s="12">
        <v>0.90700000000000003</v>
      </c>
      <c r="AV103" s="12">
        <v>0.89100000000000001</v>
      </c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</row>
    <row r="104" spans="2:99" x14ac:dyDescent="0.15">
      <c r="B104" s="29">
        <v>3.6111111111111114E-3</v>
      </c>
      <c r="C104" s="12">
        <v>0</v>
      </c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>
        <f t="shared" si="2"/>
        <v>312</v>
      </c>
      <c r="AT104" s="12">
        <v>0.88500000000000001</v>
      </c>
      <c r="AU104" s="12">
        <v>0.90700000000000003</v>
      </c>
      <c r="AV104" s="12">
        <v>0.89100000000000001</v>
      </c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</row>
    <row r="105" spans="2:99" x14ac:dyDescent="0.15">
      <c r="B105" s="29">
        <v>3.6574074074074074E-3</v>
      </c>
      <c r="C105" s="12">
        <v>0</v>
      </c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>
        <f t="shared" si="2"/>
        <v>316</v>
      </c>
      <c r="AT105" s="12">
        <v>0.88400000000000001</v>
      </c>
      <c r="AU105" s="12">
        <v>0.90700000000000003</v>
      </c>
      <c r="AV105" s="12">
        <v>0.89</v>
      </c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</row>
    <row r="106" spans="2:99" x14ac:dyDescent="0.15">
      <c r="B106" s="29">
        <v>3.7037037037037034E-3</v>
      </c>
      <c r="C106" s="12">
        <v>0</v>
      </c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>
        <f t="shared" si="2"/>
        <v>320</v>
      </c>
      <c r="AT106" s="12">
        <v>0.88400000000000001</v>
      </c>
      <c r="AU106" s="12">
        <v>0.90600000000000003</v>
      </c>
      <c r="AV106" s="12">
        <v>0.88900000000000001</v>
      </c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</row>
    <row r="107" spans="2:99" x14ac:dyDescent="0.15">
      <c r="B107" s="29">
        <v>3.7500000000000003E-3</v>
      </c>
      <c r="C107" s="12">
        <v>0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>
        <f t="shared" si="2"/>
        <v>324</v>
      </c>
      <c r="AT107" s="12">
        <v>0.88300000000000001</v>
      </c>
      <c r="AU107" s="12">
        <v>0.90500000000000003</v>
      </c>
      <c r="AV107" s="12">
        <v>0.88900000000000001</v>
      </c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</row>
    <row r="108" spans="2:99" x14ac:dyDescent="0.15">
      <c r="B108" s="29">
        <v>3.7962962962962963E-3</v>
      </c>
      <c r="C108" s="12">
        <v>0</v>
      </c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>
        <f t="shared" si="2"/>
        <v>328</v>
      </c>
      <c r="AT108" s="12">
        <v>0.88200000000000001</v>
      </c>
      <c r="AU108" s="12">
        <v>0.90500000000000003</v>
      </c>
      <c r="AV108" s="12">
        <v>0.88800000000000001</v>
      </c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</row>
    <row r="109" spans="2:99" x14ac:dyDescent="0.15">
      <c r="B109" s="29">
        <v>3.8425925925925923E-3</v>
      </c>
      <c r="C109" s="12">
        <v>0</v>
      </c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>
        <f t="shared" si="2"/>
        <v>332</v>
      </c>
      <c r="AT109" s="12">
        <v>0.88200000000000001</v>
      </c>
      <c r="AU109" s="12">
        <v>0.90400000000000003</v>
      </c>
      <c r="AV109" s="12">
        <v>0.88700000000000001</v>
      </c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</row>
    <row r="110" spans="2:99" x14ac:dyDescent="0.15">
      <c r="B110" s="29">
        <v>3.8888888888888883E-3</v>
      </c>
      <c r="C110" s="12">
        <v>0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>
        <f t="shared" si="2"/>
        <v>336</v>
      </c>
      <c r="AT110" s="12">
        <v>0.88100000000000001</v>
      </c>
      <c r="AU110" s="12">
        <v>0.90300000000000002</v>
      </c>
      <c r="AV110" s="12">
        <v>0.88700000000000001</v>
      </c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</row>
    <row r="111" spans="2:99" x14ac:dyDescent="0.15">
      <c r="B111" s="29">
        <v>3.9351851851851857E-3</v>
      </c>
      <c r="C111" s="12">
        <v>0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>
        <f t="shared" si="2"/>
        <v>340</v>
      </c>
      <c r="AT111" s="12">
        <v>0.88</v>
      </c>
      <c r="AU111" s="12">
        <v>0.90300000000000002</v>
      </c>
      <c r="AV111" s="12">
        <v>0.88600000000000001</v>
      </c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</row>
    <row r="112" spans="2:99" x14ac:dyDescent="0.15">
      <c r="B112" s="29">
        <v>3.9814814814814817E-3</v>
      </c>
      <c r="C112" s="12">
        <v>0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>
        <f t="shared" si="2"/>
        <v>344</v>
      </c>
      <c r="AT112" s="12">
        <v>0.879</v>
      </c>
      <c r="AU112" s="12">
        <v>0.90200000000000002</v>
      </c>
      <c r="AV112" s="12">
        <v>0.88500000000000001</v>
      </c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</row>
    <row r="113" spans="1:99" x14ac:dyDescent="0.15">
      <c r="B113" s="29">
        <v>4.0277777777777777E-3</v>
      </c>
      <c r="C113" s="12">
        <v>0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>
        <f t="shared" si="2"/>
        <v>348</v>
      </c>
      <c r="AT113" s="12">
        <v>0.879</v>
      </c>
      <c r="AU113" s="12">
        <v>0.90100000000000002</v>
      </c>
      <c r="AV113" s="12">
        <v>0.88400000000000001</v>
      </c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</row>
    <row r="114" spans="1:99" x14ac:dyDescent="0.15">
      <c r="B114" s="29">
        <v>4.0740740740740746E-3</v>
      </c>
      <c r="C114" s="12">
        <v>0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>
        <f t="shared" si="2"/>
        <v>352</v>
      </c>
      <c r="AT114" s="12">
        <v>0.878</v>
      </c>
      <c r="AU114" s="12">
        <v>0.90100000000000002</v>
      </c>
      <c r="AV114" s="12">
        <v>0.88400000000000001</v>
      </c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</row>
    <row r="115" spans="1:99" x14ac:dyDescent="0.15">
      <c r="B115" s="29">
        <v>4.1203703703703706E-3</v>
      </c>
      <c r="C115" s="12">
        <v>0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>
        <f t="shared" si="2"/>
        <v>356</v>
      </c>
      <c r="AT115" s="12">
        <v>0.878</v>
      </c>
      <c r="AU115" s="12">
        <v>0.9</v>
      </c>
      <c r="AV115" s="12">
        <v>0.88300000000000001</v>
      </c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</row>
    <row r="116" spans="1:99" x14ac:dyDescent="0.15">
      <c r="B116" s="29">
        <v>4.1666666666666666E-3</v>
      </c>
      <c r="C116" s="12">
        <v>0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>
        <f t="shared" si="2"/>
        <v>360</v>
      </c>
      <c r="AT116" s="12">
        <v>0.877</v>
      </c>
      <c r="AU116" s="12">
        <v>0.89900000000000002</v>
      </c>
      <c r="AV116" s="12">
        <v>0.88200000000000001</v>
      </c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</row>
    <row r="117" spans="1:99" x14ac:dyDescent="0.15">
      <c r="AT117" s="17">
        <f>SLOPE(AT26:AT116,$AS$26:$AS$116)</f>
        <v>-1.7000716674629729E-4</v>
      </c>
      <c r="AU117" s="17">
        <f>SLOPE(AU26:AU116,$AS$26:$AS$116)</f>
        <v>-1.7710224558050615E-4</v>
      </c>
      <c r="AV117" s="17">
        <f>SLOPE(AV26:AV116,$AS$26:$AS$116)</f>
        <v>-1.7945134575569359E-4</v>
      </c>
    </row>
    <row r="118" spans="1:99" ht="14" x14ac:dyDescent="0.15">
      <c r="A118" s="26" t="s">
        <v>21</v>
      </c>
      <c r="B118" s="25"/>
      <c r="AT118" s="17">
        <f>AT117*-1</f>
        <v>1.7000716674629729E-4</v>
      </c>
      <c r="AU118" s="17">
        <f>AU117*-1</f>
        <v>1.7710224558050615E-4</v>
      </c>
      <c r="AV118" s="17">
        <f>AV117*-1</f>
        <v>1.7945134575569359E-4</v>
      </c>
    </row>
    <row r="120" spans="1:99" x14ac:dyDescent="0.15">
      <c r="B120" s="24"/>
      <c r="C120" s="23">
        <v>1</v>
      </c>
      <c r="D120" s="23">
        <v>2</v>
      </c>
      <c r="E120" s="23">
        <v>3</v>
      </c>
      <c r="F120" s="23">
        <v>4</v>
      </c>
      <c r="G120" s="23">
        <v>5</v>
      </c>
      <c r="H120" s="23">
        <v>6</v>
      </c>
      <c r="I120" s="23">
        <v>7</v>
      </c>
      <c r="J120" s="23">
        <v>8</v>
      </c>
      <c r="K120" s="23">
        <v>9</v>
      </c>
      <c r="L120" s="23">
        <v>10</v>
      </c>
      <c r="M120" s="23">
        <v>11</v>
      </c>
      <c r="N120" s="23">
        <v>12</v>
      </c>
    </row>
    <row r="121" spans="1:99" ht="14" x14ac:dyDescent="0.15">
      <c r="B121" s="32" t="s">
        <v>20</v>
      </c>
      <c r="C121" s="20" t="s">
        <v>11</v>
      </c>
      <c r="D121" s="20" t="s">
        <v>11</v>
      </c>
      <c r="E121" s="20" t="s">
        <v>11</v>
      </c>
      <c r="F121" s="20" t="s">
        <v>11</v>
      </c>
      <c r="G121" s="20" t="s">
        <v>11</v>
      </c>
      <c r="H121" s="20" t="s">
        <v>11</v>
      </c>
      <c r="I121" s="20" t="s">
        <v>11</v>
      </c>
      <c r="J121" s="20" t="s">
        <v>11</v>
      </c>
      <c r="K121" s="20" t="s">
        <v>11</v>
      </c>
      <c r="L121" s="20" t="s">
        <v>11</v>
      </c>
      <c r="M121" s="20" t="s">
        <v>11</v>
      </c>
      <c r="N121" s="20" t="s">
        <v>11</v>
      </c>
      <c r="O121" s="8" t="s">
        <v>14</v>
      </c>
    </row>
    <row r="122" spans="1:99" ht="24" x14ac:dyDescent="0.15">
      <c r="B122" s="33"/>
      <c r="C122" s="19" t="s">
        <v>11</v>
      </c>
      <c r="D122" s="19" t="s">
        <v>11</v>
      </c>
      <c r="E122" s="19" t="s">
        <v>11</v>
      </c>
      <c r="F122" s="19" t="s">
        <v>11</v>
      </c>
      <c r="G122" s="19" t="s">
        <v>11</v>
      </c>
      <c r="H122" s="19" t="s">
        <v>11</v>
      </c>
      <c r="I122" s="19" t="s">
        <v>11</v>
      </c>
      <c r="J122" s="19" t="s">
        <v>11</v>
      </c>
      <c r="K122" s="19" t="s">
        <v>11</v>
      </c>
      <c r="L122" s="19" t="s">
        <v>11</v>
      </c>
      <c r="M122" s="19" t="s">
        <v>11</v>
      </c>
      <c r="N122" s="19" t="s">
        <v>11</v>
      </c>
      <c r="O122" s="8" t="s">
        <v>13</v>
      </c>
    </row>
    <row r="123" spans="1:99" ht="24" x14ac:dyDescent="0.15">
      <c r="B123" s="33"/>
      <c r="C123" s="19" t="s">
        <v>11</v>
      </c>
      <c r="D123" s="19" t="s">
        <v>11</v>
      </c>
      <c r="E123" s="19" t="s">
        <v>11</v>
      </c>
      <c r="F123" s="19" t="s">
        <v>11</v>
      </c>
      <c r="G123" s="19" t="s">
        <v>11</v>
      </c>
      <c r="H123" s="19" t="s">
        <v>11</v>
      </c>
      <c r="I123" s="19" t="s">
        <v>11</v>
      </c>
      <c r="J123" s="19" t="s">
        <v>11</v>
      </c>
      <c r="K123" s="19" t="s">
        <v>11</v>
      </c>
      <c r="L123" s="19" t="s">
        <v>11</v>
      </c>
      <c r="M123" s="19" t="s">
        <v>11</v>
      </c>
      <c r="N123" s="19" t="s">
        <v>11</v>
      </c>
      <c r="O123" s="8" t="s">
        <v>12</v>
      </c>
    </row>
    <row r="124" spans="1:99" ht="14" x14ac:dyDescent="0.15">
      <c r="B124" s="34"/>
      <c r="C124" s="18" t="s">
        <v>11</v>
      </c>
      <c r="D124" s="18" t="s">
        <v>11</v>
      </c>
      <c r="E124" s="18" t="s">
        <v>11</v>
      </c>
      <c r="F124" s="18" t="s">
        <v>11</v>
      </c>
      <c r="G124" s="18" t="s">
        <v>11</v>
      </c>
      <c r="H124" s="18" t="s">
        <v>11</v>
      </c>
      <c r="I124" s="18" t="s">
        <v>11</v>
      </c>
      <c r="J124" s="18" t="s">
        <v>11</v>
      </c>
      <c r="K124" s="18" t="s">
        <v>11</v>
      </c>
      <c r="L124" s="18" t="s">
        <v>11</v>
      </c>
      <c r="M124" s="18" t="s">
        <v>11</v>
      </c>
      <c r="N124" s="18" t="s">
        <v>11</v>
      </c>
      <c r="O124" s="8" t="s">
        <v>10</v>
      </c>
    </row>
    <row r="125" spans="1:99" ht="14" x14ac:dyDescent="0.15">
      <c r="B125" s="32" t="s">
        <v>19</v>
      </c>
      <c r="C125" s="20" t="s">
        <v>11</v>
      </c>
      <c r="D125" s="20" t="s">
        <v>11</v>
      </c>
      <c r="E125" s="20" t="s">
        <v>11</v>
      </c>
      <c r="F125" s="20" t="s">
        <v>11</v>
      </c>
      <c r="G125" s="20" t="s">
        <v>11</v>
      </c>
      <c r="H125" s="20" t="s">
        <v>11</v>
      </c>
      <c r="I125" s="20" t="s">
        <v>11</v>
      </c>
      <c r="J125" s="20" t="s">
        <v>11</v>
      </c>
      <c r="K125" s="20" t="s">
        <v>11</v>
      </c>
      <c r="L125" s="20" t="s">
        <v>11</v>
      </c>
      <c r="M125" s="20" t="s">
        <v>11</v>
      </c>
      <c r="N125" s="20" t="s">
        <v>11</v>
      </c>
      <c r="O125" s="8" t="s">
        <v>14</v>
      </c>
    </row>
    <row r="126" spans="1:99" ht="24" x14ac:dyDescent="0.15">
      <c r="B126" s="33"/>
      <c r="C126" s="19" t="s">
        <v>11</v>
      </c>
      <c r="D126" s="19" t="s">
        <v>11</v>
      </c>
      <c r="E126" s="19" t="s">
        <v>11</v>
      </c>
      <c r="F126" s="19" t="s">
        <v>11</v>
      </c>
      <c r="G126" s="19" t="s">
        <v>11</v>
      </c>
      <c r="H126" s="19" t="s">
        <v>11</v>
      </c>
      <c r="I126" s="19" t="s">
        <v>11</v>
      </c>
      <c r="J126" s="19" t="s">
        <v>11</v>
      </c>
      <c r="K126" s="19" t="s">
        <v>11</v>
      </c>
      <c r="L126" s="19" t="s">
        <v>11</v>
      </c>
      <c r="M126" s="19" t="s">
        <v>11</v>
      </c>
      <c r="N126" s="19" t="s">
        <v>11</v>
      </c>
      <c r="O126" s="8" t="s">
        <v>13</v>
      </c>
    </row>
    <row r="127" spans="1:99" ht="24" x14ac:dyDescent="0.15">
      <c r="B127" s="33"/>
      <c r="C127" s="19" t="s">
        <v>11</v>
      </c>
      <c r="D127" s="19" t="s">
        <v>11</v>
      </c>
      <c r="E127" s="19" t="s">
        <v>11</v>
      </c>
      <c r="F127" s="19" t="s">
        <v>11</v>
      </c>
      <c r="G127" s="19" t="s">
        <v>11</v>
      </c>
      <c r="H127" s="19" t="s">
        <v>11</v>
      </c>
      <c r="I127" s="19" t="s">
        <v>11</v>
      </c>
      <c r="J127" s="19" t="s">
        <v>11</v>
      </c>
      <c r="K127" s="19" t="s">
        <v>11</v>
      </c>
      <c r="L127" s="19" t="s">
        <v>11</v>
      </c>
      <c r="M127" s="19" t="s">
        <v>11</v>
      </c>
      <c r="N127" s="19" t="s">
        <v>11</v>
      </c>
      <c r="O127" s="8" t="s">
        <v>12</v>
      </c>
    </row>
    <row r="128" spans="1:99" ht="14" x14ac:dyDescent="0.15">
      <c r="B128" s="34"/>
      <c r="C128" s="18" t="s">
        <v>11</v>
      </c>
      <c r="D128" s="18" t="s">
        <v>11</v>
      </c>
      <c r="E128" s="18" t="s">
        <v>11</v>
      </c>
      <c r="F128" s="18" t="s">
        <v>11</v>
      </c>
      <c r="G128" s="18" t="s">
        <v>11</v>
      </c>
      <c r="H128" s="18" t="s">
        <v>11</v>
      </c>
      <c r="I128" s="18" t="s">
        <v>11</v>
      </c>
      <c r="J128" s="18" t="s">
        <v>11</v>
      </c>
      <c r="K128" s="18" t="s">
        <v>11</v>
      </c>
      <c r="L128" s="18" t="s">
        <v>11</v>
      </c>
      <c r="M128" s="18" t="s">
        <v>11</v>
      </c>
      <c r="N128" s="18" t="s">
        <v>11</v>
      </c>
      <c r="O128" s="8" t="s">
        <v>10</v>
      </c>
    </row>
    <row r="129" spans="2:15" ht="14" x14ac:dyDescent="0.15">
      <c r="B129" s="32" t="s">
        <v>18</v>
      </c>
      <c r="C129" s="20" t="s">
        <v>11</v>
      </c>
      <c r="D129" s="20" t="s">
        <v>11</v>
      </c>
      <c r="E129" s="20" t="s">
        <v>11</v>
      </c>
      <c r="F129" s="20" t="s">
        <v>11</v>
      </c>
      <c r="G129" s="20" t="s">
        <v>11</v>
      </c>
      <c r="H129" s="20" t="s">
        <v>11</v>
      </c>
      <c r="I129" s="20" t="s">
        <v>11</v>
      </c>
      <c r="J129" s="20" t="s">
        <v>11</v>
      </c>
      <c r="K129" s="20" t="s">
        <v>11</v>
      </c>
      <c r="L129" s="20" t="s">
        <v>11</v>
      </c>
      <c r="M129" s="20" t="s">
        <v>11</v>
      </c>
      <c r="N129" s="20" t="s">
        <v>11</v>
      </c>
      <c r="O129" s="8" t="s">
        <v>14</v>
      </c>
    </row>
    <row r="130" spans="2:15" ht="24" x14ac:dyDescent="0.15">
      <c r="B130" s="33"/>
      <c r="C130" s="19" t="s">
        <v>11</v>
      </c>
      <c r="D130" s="19" t="s">
        <v>11</v>
      </c>
      <c r="E130" s="19" t="s">
        <v>11</v>
      </c>
      <c r="F130" s="19" t="s">
        <v>11</v>
      </c>
      <c r="G130" s="19" t="s">
        <v>11</v>
      </c>
      <c r="H130" s="19" t="s">
        <v>11</v>
      </c>
      <c r="I130" s="19" t="s">
        <v>11</v>
      </c>
      <c r="J130" s="19" t="s">
        <v>11</v>
      </c>
      <c r="K130" s="19" t="s">
        <v>11</v>
      </c>
      <c r="L130" s="19" t="s">
        <v>11</v>
      </c>
      <c r="M130" s="19" t="s">
        <v>11</v>
      </c>
      <c r="N130" s="19" t="s">
        <v>11</v>
      </c>
      <c r="O130" s="8" t="s">
        <v>13</v>
      </c>
    </row>
    <row r="131" spans="2:15" ht="24" x14ac:dyDescent="0.15">
      <c r="B131" s="33"/>
      <c r="C131" s="19" t="s">
        <v>11</v>
      </c>
      <c r="D131" s="19" t="s">
        <v>11</v>
      </c>
      <c r="E131" s="19" t="s">
        <v>11</v>
      </c>
      <c r="F131" s="19" t="s">
        <v>11</v>
      </c>
      <c r="G131" s="19" t="s">
        <v>11</v>
      </c>
      <c r="H131" s="19" t="s">
        <v>11</v>
      </c>
      <c r="I131" s="19" t="s">
        <v>11</v>
      </c>
      <c r="J131" s="19" t="s">
        <v>11</v>
      </c>
      <c r="K131" s="19" t="s">
        <v>11</v>
      </c>
      <c r="L131" s="19" t="s">
        <v>11</v>
      </c>
      <c r="M131" s="19" t="s">
        <v>11</v>
      </c>
      <c r="N131" s="19" t="s">
        <v>11</v>
      </c>
      <c r="O131" s="8" t="s">
        <v>12</v>
      </c>
    </row>
    <row r="132" spans="2:15" ht="14" x14ac:dyDescent="0.15">
      <c r="B132" s="34"/>
      <c r="C132" s="18" t="s">
        <v>11</v>
      </c>
      <c r="D132" s="18" t="s">
        <v>11</v>
      </c>
      <c r="E132" s="18" t="s">
        <v>11</v>
      </c>
      <c r="F132" s="18" t="s">
        <v>11</v>
      </c>
      <c r="G132" s="18" t="s">
        <v>11</v>
      </c>
      <c r="H132" s="18" t="s">
        <v>11</v>
      </c>
      <c r="I132" s="18" t="s">
        <v>11</v>
      </c>
      <c r="J132" s="18" t="s">
        <v>11</v>
      </c>
      <c r="K132" s="18" t="s">
        <v>11</v>
      </c>
      <c r="L132" s="18" t="s">
        <v>11</v>
      </c>
      <c r="M132" s="18" t="s">
        <v>11</v>
      </c>
      <c r="N132" s="18" t="s">
        <v>11</v>
      </c>
      <c r="O132" s="8" t="s">
        <v>10</v>
      </c>
    </row>
    <row r="133" spans="2:15" ht="14" x14ac:dyDescent="0.15">
      <c r="B133" s="32" t="s">
        <v>17</v>
      </c>
      <c r="C133" s="20" t="s">
        <v>11</v>
      </c>
      <c r="D133" s="20" t="s">
        <v>11</v>
      </c>
      <c r="E133" s="20" t="s">
        <v>11</v>
      </c>
      <c r="F133" s="20" t="s">
        <v>11</v>
      </c>
      <c r="G133" s="20" t="s">
        <v>11</v>
      </c>
      <c r="H133" s="20" t="s">
        <v>11</v>
      </c>
      <c r="I133" s="20">
        <v>-24.9</v>
      </c>
      <c r="J133" s="20">
        <v>-72.3</v>
      </c>
      <c r="K133" s="20">
        <v>-27.15</v>
      </c>
      <c r="L133" s="20" t="s">
        <v>11</v>
      </c>
      <c r="M133" s="20" t="s">
        <v>11</v>
      </c>
      <c r="N133" s="20" t="s">
        <v>11</v>
      </c>
      <c r="O133" s="8" t="s">
        <v>14</v>
      </c>
    </row>
    <row r="134" spans="2:15" ht="24" x14ac:dyDescent="0.15">
      <c r="B134" s="33"/>
      <c r="C134" s="19" t="s">
        <v>11</v>
      </c>
      <c r="D134" s="19" t="s">
        <v>11</v>
      </c>
      <c r="E134" s="19" t="s">
        <v>11</v>
      </c>
      <c r="F134" s="19" t="s">
        <v>11</v>
      </c>
      <c r="G134" s="19" t="s">
        <v>11</v>
      </c>
      <c r="H134" s="19" t="s">
        <v>11</v>
      </c>
      <c r="I134" s="19">
        <v>0.96299999999999997</v>
      </c>
      <c r="J134" s="19">
        <v>0.83299999999999996</v>
      </c>
      <c r="K134" s="19">
        <v>0.96299999999999997</v>
      </c>
      <c r="L134" s="19" t="s">
        <v>11</v>
      </c>
      <c r="M134" s="19" t="s">
        <v>11</v>
      </c>
      <c r="N134" s="19" t="s">
        <v>11</v>
      </c>
      <c r="O134" s="8" t="s">
        <v>13</v>
      </c>
    </row>
    <row r="135" spans="2:15" ht="24" x14ac:dyDescent="0.15">
      <c r="B135" s="33"/>
      <c r="C135" s="19" t="s">
        <v>11</v>
      </c>
      <c r="D135" s="19" t="s">
        <v>11</v>
      </c>
      <c r="E135" s="19" t="s">
        <v>11</v>
      </c>
      <c r="F135" s="19" t="s">
        <v>11</v>
      </c>
      <c r="G135" s="19" t="s">
        <v>11</v>
      </c>
      <c r="H135" s="19" t="s">
        <v>11</v>
      </c>
      <c r="I135" s="22">
        <v>9.2592592592592588E-5</v>
      </c>
      <c r="J135" s="22">
        <v>1.3888888888888889E-4</v>
      </c>
      <c r="K135" s="22">
        <v>9.2592592592592588E-5</v>
      </c>
      <c r="L135" s="19" t="s">
        <v>11</v>
      </c>
      <c r="M135" s="19" t="s">
        <v>11</v>
      </c>
      <c r="N135" s="19" t="s">
        <v>11</v>
      </c>
      <c r="O135" s="8" t="s">
        <v>12</v>
      </c>
    </row>
    <row r="136" spans="2:15" ht="14" x14ac:dyDescent="0.15">
      <c r="B136" s="34"/>
      <c r="C136" s="18" t="s">
        <v>11</v>
      </c>
      <c r="D136" s="18" t="s">
        <v>11</v>
      </c>
      <c r="E136" s="18" t="s">
        <v>11</v>
      </c>
      <c r="F136" s="18" t="s">
        <v>11</v>
      </c>
      <c r="G136" s="18" t="s">
        <v>11</v>
      </c>
      <c r="H136" s="18" t="s">
        <v>11</v>
      </c>
      <c r="I136" s="18" t="s">
        <v>11</v>
      </c>
      <c r="J136" s="21">
        <v>2.5462962962962961E-4</v>
      </c>
      <c r="K136" s="18" t="s">
        <v>11</v>
      </c>
      <c r="L136" s="18" t="s">
        <v>11</v>
      </c>
      <c r="M136" s="18" t="s">
        <v>11</v>
      </c>
      <c r="N136" s="18" t="s">
        <v>11</v>
      </c>
      <c r="O136" s="8" t="s">
        <v>10</v>
      </c>
    </row>
    <row r="137" spans="2:15" ht="14" x14ac:dyDescent="0.15">
      <c r="B137" s="32" t="s">
        <v>16</v>
      </c>
      <c r="C137" s="20" t="s">
        <v>11</v>
      </c>
      <c r="D137" s="20" t="s">
        <v>11</v>
      </c>
      <c r="E137" s="20" t="s">
        <v>11</v>
      </c>
      <c r="F137" s="20" t="s">
        <v>11</v>
      </c>
      <c r="G137" s="20" t="s">
        <v>11</v>
      </c>
      <c r="H137" s="20" t="s">
        <v>11</v>
      </c>
      <c r="I137" s="20" t="s">
        <v>11</v>
      </c>
      <c r="J137" s="20" t="s">
        <v>11</v>
      </c>
      <c r="K137" s="20" t="s">
        <v>11</v>
      </c>
      <c r="L137" s="20" t="s">
        <v>11</v>
      </c>
      <c r="M137" s="20" t="s">
        <v>11</v>
      </c>
      <c r="N137" s="20" t="s">
        <v>11</v>
      </c>
      <c r="O137" s="8" t="s">
        <v>14</v>
      </c>
    </row>
    <row r="138" spans="2:15" ht="24" x14ac:dyDescent="0.15">
      <c r="B138" s="33"/>
      <c r="C138" s="19" t="s">
        <v>11</v>
      </c>
      <c r="D138" s="19" t="s">
        <v>11</v>
      </c>
      <c r="E138" s="19" t="s">
        <v>11</v>
      </c>
      <c r="F138" s="19" t="s">
        <v>11</v>
      </c>
      <c r="G138" s="19" t="s">
        <v>11</v>
      </c>
      <c r="H138" s="19" t="s">
        <v>11</v>
      </c>
      <c r="I138" s="19" t="s">
        <v>11</v>
      </c>
      <c r="J138" s="19" t="s">
        <v>11</v>
      </c>
      <c r="K138" s="19" t="s">
        <v>11</v>
      </c>
      <c r="L138" s="19" t="s">
        <v>11</v>
      </c>
      <c r="M138" s="19" t="s">
        <v>11</v>
      </c>
      <c r="N138" s="19" t="s">
        <v>11</v>
      </c>
      <c r="O138" s="8" t="s">
        <v>13</v>
      </c>
    </row>
    <row r="139" spans="2:15" ht="24" x14ac:dyDescent="0.15">
      <c r="B139" s="33"/>
      <c r="C139" s="19" t="s">
        <v>11</v>
      </c>
      <c r="D139" s="19" t="s">
        <v>11</v>
      </c>
      <c r="E139" s="19" t="s">
        <v>11</v>
      </c>
      <c r="F139" s="19" t="s">
        <v>11</v>
      </c>
      <c r="G139" s="19" t="s">
        <v>11</v>
      </c>
      <c r="H139" s="19" t="s">
        <v>11</v>
      </c>
      <c r="I139" s="19" t="s">
        <v>11</v>
      </c>
      <c r="J139" s="19" t="s">
        <v>11</v>
      </c>
      <c r="K139" s="19" t="s">
        <v>11</v>
      </c>
      <c r="L139" s="19" t="s">
        <v>11</v>
      </c>
      <c r="M139" s="19" t="s">
        <v>11</v>
      </c>
      <c r="N139" s="19" t="s">
        <v>11</v>
      </c>
      <c r="O139" s="8" t="s">
        <v>12</v>
      </c>
    </row>
    <row r="140" spans="2:15" ht="14" x14ac:dyDescent="0.15">
      <c r="B140" s="34"/>
      <c r="C140" s="18" t="s">
        <v>11</v>
      </c>
      <c r="D140" s="18" t="s">
        <v>11</v>
      </c>
      <c r="E140" s="18" t="s">
        <v>11</v>
      </c>
      <c r="F140" s="18" t="s">
        <v>11</v>
      </c>
      <c r="G140" s="18" t="s">
        <v>11</v>
      </c>
      <c r="H140" s="18" t="s">
        <v>11</v>
      </c>
      <c r="I140" s="18" t="s">
        <v>11</v>
      </c>
      <c r="J140" s="18" t="s">
        <v>11</v>
      </c>
      <c r="K140" s="18" t="s">
        <v>11</v>
      </c>
      <c r="L140" s="18" t="s">
        <v>11</v>
      </c>
      <c r="M140" s="18" t="s">
        <v>11</v>
      </c>
      <c r="N140" s="18" t="s">
        <v>11</v>
      </c>
      <c r="O140" s="8" t="s">
        <v>10</v>
      </c>
    </row>
    <row r="141" spans="2:15" ht="14" x14ac:dyDescent="0.15">
      <c r="B141" s="32" t="s">
        <v>15</v>
      </c>
      <c r="C141" s="20" t="s">
        <v>11</v>
      </c>
      <c r="D141" s="20" t="s">
        <v>11</v>
      </c>
      <c r="E141" s="20" t="s">
        <v>11</v>
      </c>
      <c r="F141" s="20" t="s">
        <v>11</v>
      </c>
      <c r="G141" s="20" t="s">
        <v>11</v>
      </c>
      <c r="H141" s="20" t="s">
        <v>11</v>
      </c>
      <c r="I141" s="20" t="s">
        <v>11</v>
      </c>
      <c r="J141" s="20" t="s">
        <v>11</v>
      </c>
      <c r="K141" s="20" t="s">
        <v>11</v>
      </c>
      <c r="L141" s="20" t="s">
        <v>11</v>
      </c>
      <c r="M141" s="20" t="s">
        <v>11</v>
      </c>
      <c r="N141" s="20" t="s">
        <v>11</v>
      </c>
      <c r="O141" s="8" t="s">
        <v>14</v>
      </c>
    </row>
    <row r="142" spans="2:15" ht="24" x14ac:dyDescent="0.15">
      <c r="B142" s="33"/>
      <c r="C142" s="19" t="s">
        <v>11</v>
      </c>
      <c r="D142" s="19" t="s">
        <v>11</v>
      </c>
      <c r="E142" s="19" t="s">
        <v>11</v>
      </c>
      <c r="F142" s="19" t="s">
        <v>11</v>
      </c>
      <c r="G142" s="19" t="s">
        <v>11</v>
      </c>
      <c r="H142" s="19" t="s">
        <v>11</v>
      </c>
      <c r="I142" s="19" t="s">
        <v>11</v>
      </c>
      <c r="J142" s="19" t="s">
        <v>11</v>
      </c>
      <c r="K142" s="19" t="s">
        <v>11</v>
      </c>
      <c r="L142" s="19" t="s">
        <v>11</v>
      </c>
      <c r="M142" s="19" t="s">
        <v>11</v>
      </c>
      <c r="N142" s="19" t="s">
        <v>11</v>
      </c>
      <c r="O142" s="8" t="s">
        <v>13</v>
      </c>
    </row>
    <row r="143" spans="2:15" ht="24" x14ac:dyDescent="0.15">
      <c r="B143" s="33"/>
      <c r="C143" s="19" t="s">
        <v>11</v>
      </c>
      <c r="D143" s="19" t="s">
        <v>11</v>
      </c>
      <c r="E143" s="19" t="s">
        <v>11</v>
      </c>
      <c r="F143" s="19" t="s">
        <v>11</v>
      </c>
      <c r="G143" s="19" t="s">
        <v>11</v>
      </c>
      <c r="H143" s="19" t="s">
        <v>11</v>
      </c>
      <c r="I143" s="19" t="s">
        <v>11</v>
      </c>
      <c r="J143" s="19" t="s">
        <v>11</v>
      </c>
      <c r="K143" s="19" t="s">
        <v>11</v>
      </c>
      <c r="L143" s="19" t="s">
        <v>11</v>
      </c>
      <c r="M143" s="19" t="s">
        <v>11</v>
      </c>
      <c r="N143" s="19" t="s">
        <v>11</v>
      </c>
      <c r="O143" s="8" t="s">
        <v>12</v>
      </c>
    </row>
    <row r="144" spans="2:15" ht="14" x14ac:dyDescent="0.15">
      <c r="B144" s="34"/>
      <c r="C144" s="18" t="s">
        <v>11</v>
      </c>
      <c r="D144" s="18" t="s">
        <v>11</v>
      </c>
      <c r="E144" s="18" t="s">
        <v>11</v>
      </c>
      <c r="F144" s="18" t="s">
        <v>11</v>
      </c>
      <c r="G144" s="18" t="s">
        <v>11</v>
      </c>
      <c r="H144" s="18" t="s">
        <v>11</v>
      </c>
      <c r="I144" s="18" t="s">
        <v>11</v>
      </c>
      <c r="J144" s="18" t="s">
        <v>11</v>
      </c>
      <c r="K144" s="18" t="s">
        <v>11</v>
      </c>
      <c r="L144" s="18" t="s">
        <v>11</v>
      </c>
      <c r="M144" s="18" t="s">
        <v>11</v>
      </c>
      <c r="N144" s="18" t="s">
        <v>11</v>
      </c>
      <c r="O144" s="8" t="s">
        <v>10</v>
      </c>
    </row>
    <row r="145" spans="2:15" ht="14" x14ac:dyDescent="0.15">
      <c r="B145" s="32" t="s">
        <v>0</v>
      </c>
      <c r="C145" s="20" t="s">
        <v>11</v>
      </c>
      <c r="D145" s="20" t="s">
        <v>11</v>
      </c>
      <c r="E145" s="20" t="s">
        <v>11</v>
      </c>
      <c r="F145" s="20" t="s">
        <v>11</v>
      </c>
      <c r="G145" s="20" t="s">
        <v>11</v>
      </c>
      <c r="H145" s="20" t="s">
        <v>11</v>
      </c>
      <c r="I145" s="20" t="s">
        <v>11</v>
      </c>
      <c r="J145" s="20" t="s">
        <v>11</v>
      </c>
      <c r="K145" s="20" t="s">
        <v>11</v>
      </c>
      <c r="L145" s="20" t="s">
        <v>11</v>
      </c>
      <c r="M145" s="20" t="s">
        <v>11</v>
      </c>
      <c r="N145" s="20" t="s">
        <v>11</v>
      </c>
      <c r="O145" s="8" t="s">
        <v>14</v>
      </c>
    </row>
    <row r="146" spans="2:15" ht="24" x14ac:dyDescent="0.15">
      <c r="B146" s="33"/>
      <c r="C146" s="19" t="s">
        <v>11</v>
      </c>
      <c r="D146" s="19" t="s">
        <v>11</v>
      </c>
      <c r="E146" s="19" t="s">
        <v>11</v>
      </c>
      <c r="F146" s="19" t="s">
        <v>11</v>
      </c>
      <c r="G146" s="19" t="s">
        <v>11</v>
      </c>
      <c r="H146" s="19" t="s">
        <v>11</v>
      </c>
      <c r="I146" s="19" t="s">
        <v>11</v>
      </c>
      <c r="J146" s="19" t="s">
        <v>11</v>
      </c>
      <c r="K146" s="19" t="s">
        <v>11</v>
      </c>
      <c r="L146" s="19" t="s">
        <v>11</v>
      </c>
      <c r="M146" s="19" t="s">
        <v>11</v>
      </c>
      <c r="N146" s="19" t="s">
        <v>11</v>
      </c>
      <c r="O146" s="8" t="s">
        <v>13</v>
      </c>
    </row>
    <row r="147" spans="2:15" ht="24" x14ac:dyDescent="0.15">
      <c r="B147" s="33"/>
      <c r="C147" s="19" t="s">
        <v>11</v>
      </c>
      <c r="D147" s="19" t="s">
        <v>11</v>
      </c>
      <c r="E147" s="19" t="s">
        <v>11</v>
      </c>
      <c r="F147" s="19" t="s">
        <v>11</v>
      </c>
      <c r="G147" s="19" t="s">
        <v>11</v>
      </c>
      <c r="H147" s="19" t="s">
        <v>11</v>
      </c>
      <c r="I147" s="19" t="s">
        <v>11</v>
      </c>
      <c r="J147" s="19" t="s">
        <v>11</v>
      </c>
      <c r="K147" s="19" t="s">
        <v>11</v>
      </c>
      <c r="L147" s="19" t="s">
        <v>11</v>
      </c>
      <c r="M147" s="19" t="s">
        <v>11</v>
      </c>
      <c r="N147" s="19" t="s">
        <v>11</v>
      </c>
      <c r="O147" s="8" t="s">
        <v>12</v>
      </c>
    </row>
    <row r="148" spans="2:15" ht="14" x14ac:dyDescent="0.15">
      <c r="B148" s="34"/>
      <c r="C148" s="18" t="s">
        <v>11</v>
      </c>
      <c r="D148" s="18" t="s">
        <v>11</v>
      </c>
      <c r="E148" s="18" t="s">
        <v>11</v>
      </c>
      <c r="F148" s="18" t="s">
        <v>11</v>
      </c>
      <c r="G148" s="18" t="s">
        <v>11</v>
      </c>
      <c r="H148" s="18" t="s">
        <v>11</v>
      </c>
      <c r="I148" s="18" t="s">
        <v>11</v>
      </c>
      <c r="J148" s="18" t="s">
        <v>11</v>
      </c>
      <c r="K148" s="18" t="s">
        <v>11</v>
      </c>
      <c r="L148" s="18" t="s">
        <v>11</v>
      </c>
      <c r="M148" s="18" t="s">
        <v>11</v>
      </c>
      <c r="N148" s="18" t="s">
        <v>11</v>
      </c>
      <c r="O148" s="8" t="s">
        <v>10</v>
      </c>
    </row>
    <row r="149" spans="2:15" ht="14" x14ac:dyDescent="0.15">
      <c r="B149" s="32" t="s">
        <v>1</v>
      </c>
      <c r="C149" s="20" t="s">
        <v>11</v>
      </c>
      <c r="D149" s="20" t="s">
        <v>11</v>
      </c>
      <c r="E149" s="20" t="s">
        <v>11</v>
      </c>
      <c r="F149" s="20" t="s">
        <v>11</v>
      </c>
      <c r="G149" s="20" t="s">
        <v>11</v>
      </c>
      <c r="H149" s="20" t="s">
        <v>11</v>
      </c>
      <c r="I149" s="20" t="s">
        <v>11</v>
      </c>
      <c r="J149" s="20" t="s">
        <v>11</v>
      </c>
      <c r="K149" s="20" t="s">
        <v>11</v>
      </c>
      <c r="L149" s="20" t="s">
        <v>11</v>
      </c>
      <c r="M149" s="20" t="s">
        <v>11</v>
      </c>
      <c r="N149" s="20" t="s">
        <v>11</v>
      </c>
      <c r="O149" s="8" t="s">
        <v>14</v>
      </c>
    </row>
    <row r="150" spans="2:15" ht="24" x14ac:dyDescent="0.15">
      <c r="B150" s="33"/>
      <c r="C150" s="19" t="s">
        <v>11</v>
      </c>
      <c r="D150" s="19" t="s">
        <v>11</v>
      </c>
      <c r="E150" s="19" t="s">
        <v>11</v>
      </c>
      <c r="F150" s="19" t="s">
        <v>11</v>
      </c>
      <c r="G150" s="19" t="s">
        <v>11</v>
      </c>
      <c r="H150" s="19" t="s">
        <v>11</v>
      </c>
      <c r="I150" s="19" t="s">
        <v>11</v>
      </c>
      <c r="J150" s="19" t="s">
        <v>11</v>
      </c>
      <c r="K150" s="19" t="s">
        <v>11</v>
      </c>
      <c r="L150" s="19" t="s">
        <v>11</v>
      </c>
      <c r="M150" s="19" t="s">
        <v>11</v>
      </c>
      <c r="N150" s="19" t="s">
        <v>11</v>
      </c>
      <c r="O150" s="8" t="s">
        <v>13</v>
      </c>
    </row>
    <row r="151" spans="2:15" ht="24" x14ac:dyDescent="0.15">
      <c r="B151" s="33"/>
      <c r="C151" s="19" t="s">
        <v>11</v>
      </c>
      <c r="D151" s="19" t="s">
        <v>11</v>
      </c>
      <c r="E151" s="19" t="s">
        <v>11</v>
      </c>
      <c r="F151" s="19" t="s">
        <v>11</v>
      </c>
      <c r="G151" s="19" t="s">
        <v>11</v>
      </c>
      <c r="H151" s="19" t="s">
        <v>11</v>
      </c>
      <c r="I151" s="19" t="s">
        <v>11</v>
      </c>
      <c r="J151" s="19" t="s">
        <v>11</v>
      </c>
      <c r="K151" s="19" t="s">
        <v>11</v>
      </c>
      <c r="L151" s="19" t="s">
        <v>11</v>
      </c>
      <c r="M151" s="19" t="s">
        <v>11</v>
      </c>
      <c r="N151" s="19" t="s">
        <v>11</v>
      </c>
      <c r="O151" s="8" t="s">
        <v>12</v>
      </c>
    </row>
    <row r="152" spans="2:15" ht="14" x14ac:dyDescent="0.15">
      <c r="B152" s="34"/>
      <c r="C152" s="18" t="s">
        <v>11</v>
      </c>
      <c r="D152" s="18" t="s">
        <v>11</v>
      </c>
      <c r="E152" s="18" t="s">
        <v>11</v>
      </c>
      <c r="F152" s="18" t="s">
        <v>11</v>
      </c>
      <c r="G152" s="18" t="s">
        <v>11</v>
      </c>
      <c r="H152" s="18" t="s">
        <v>11</v>
      </c>
      <c r="I152" s="18" t="s">
        <v>11</v>
      </c>
      <c r="J152" s="18" t="s">
        <v>11</v>
      </c>
      <c r="K152" s="18" t="s">
        <v>11</v>
      </c>
      <c r="L152" s="18" t="s">
        <v>11</v>
      </c>
      <c r="M152" s="18" t="s">
        <v>11</v>
      </c>
      <c r="N152" s="18" t="s">
        <v>11</v>
      </c>
      <c r="O152" s="8" t="s">
        <v>10</v>
      </c>
    </row>
  </sheetData>
  <mergeCells count="9">
    <mergeCell ref="B145:B148"/>
    <mergeCell ref="B149:B152"/>
    <mergeCell ref="AT25:AV25"/>
    <mergeCell ref="B121:B124"/>
    <mergeCell ref="B125:B128"/>
    <mergeCell ref="B129:B132"/>
    <mergeCell ref="B133:B136"/>
    <mergeCell ref="B137:B140"/>
    <mergeCell ref="B141:B144"/>
  </mergeCells>
  <pageMargins left="0.78740157499999996" right="0.78740157499999996" top="0.984251969" bottom="0.984251969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5C6D5-F531-964C-8FFA-94396DBAFA0C}">
  <dimension ref="A2:J40"/>
  <sheetViews>
    <sheetView workbookViewId="0">
      <selection activeCell="J4" sqref="J4"/>
    </sheetView>
  </sheetViews>
  <sheetFormatPr baseColWidth="10" defaultRowHeight="15" x14ac:dyDescent="0.2"/>
  <cols>
    <col min="4" max="4" width="16.5" bestFit="1" customWidth="1"/>
    <col min="9" max="9" width="16.5" bestFit="1" customWidth="1"/>
  </cols>
  <sheetData>
    <row r="2" spans="1:10" x14ac:dyDescent="0.2">
      <c r="A2" s="37" t="s">
        <v>5</v>
      </c>
      <c r="B2" s="37" t="s">
        <v>169</v>
      </c>
      <c r="C2" s="37" t="s">
        <v>168</v>
      </c>
      <c r="D2" s="37" t="s">
        <v>170</v>
      </c>
      <c r="E2" s="37" t="s">
        <v>171</v>
      </c>
      <c r="F2" s="37" t="s">
        <v>173</v>
      </c>
      <c r="H2" s="37" t="s">
        <v>5</v>
      </c>
      <c r="I2" s="37" t="s">
        <v>170</v>
      </c>
      <c r="J2" s="37" t="s">
        <v>173</v>
      </c>
    </row>
    <row r="3" spans="1:10" x14ac:dyDescent="0.2">
      <c r="A3">
        <v>0</v>
      </c>
      <c r="B3" s="43">
        <v>1</v>
      </c>
      <c r="C3">
        <f>LdhA_free_untreated!F88</f>
        <v>4.2561491935483864E-3</v>
      </c>
      <c r="D3">
        <f>(C3/$C$3)*100</f>
        <v>100</v>
      </c>
      <c r="E3">
        <f>D3</f>
        <v>100</v>
      </c>
      <c r="F3">
        <v>0</v>
      </c>
      <c r="H3">
        <v>0</v>
      </c>
      <c r="I3">
        <f>E3</f>
        <v>100</v>
      </c>
      <c r="J3">
        <v>0</v>
      </c>
    </row>
    <row r="4" spans="1:10" x14ac:dyDescent="0.2">
      <c r="B4" s="42">
        <v>2</v>
      </c>
      <c r="C4">
        <f>LdhA_free_untreated1!F65</f>
        <v>3.6098039215686274E-3</v>
      </c>
      <c r="D4">
        <v>100</v>
      </c>
      <c r="E4">
        <v>100</v>
      </c>
      <c r="H4">
        <v>60</v>
      </c>
      <c r="I4">
        <f>E7</f>
        <v>75.731176037734983</v>
      </c>
      <c r="J4">
        <f>F7</f>
        <v>11.975010498580918</v>
      </c>
    </row>
    <row r="5" spans="1:10" x14ac:dyDescent="0.2">
      <c r="A5" s="36">
        <v>60</v>
      </c>
      <c r="B5" s="42">
        <v>1</v>
      </c>
      <c r="C5">
        <f>LdhA_free_P60!AZ118</f>
        <v>2.3064102564102568E-3</v>
      </c>
      <c r="D5">
        <f>(C5/$C$4)*100</f>
        <v>63.892951155308587</v>
      </c>
      <c r="H5">
        <v>90</v>
      </c>
      <c r="I5">
        <f>E13</f>
        <v>45.65770026708671</v>
      </c>
      <c r="J5">
        <f t="shared" ref="J5:K5" si="0">F13</f>
        <v>3.6562491216313751</v>
      </c>
    </row>
    <row r="6" spans="1:10" x14ac:dyDescent="0.2">
      <c r="A6" s="36"/>
      <c r="B6" s="42">
        <v>2</v>
      </c>
      <c r="C6">
        <f>LdhA_free_P60!BA118</f>
        <v>2.2512820512820509E-3</v>
      </c>
      <c r="D6">
        <f t="shared" ref="D6:D10" si="1">(C6/$C$4)*100</f>
        <v>62.365771111018255</v>
      </c>
      <c r="H6">
        <v>120</v>
      </c>
      <c r="I6">
        <f>E19</f>
        <v>36.196423114750218</v>
      </c>
      <c r="J6">
        <f>F19</f>
        <v>1.2659936583996749</v>
      </c>
    </row>
    <row r="7" spans="1:10" x14ac:dyDescent="0.2">
      <c r="A7" s="36"/>
      <c r="B7" s="42">
        <v>3</v>
      </c>
      <c r="C7">
        <f>LdhA_free_P60!BB118</f>
        <v>2.3605982905982913E-3</v>
      </c>
      <c r="D7">
        <f t="shared" si="1"/>
        <v>65.394086268611005</v>
      </c>
      <c r="E7">
        <f>AVERAGE(D5:D10)</f>
        <v>75.731176037734983</v>
      </c>
      <c r="F7">
        <f>STDEVP(D5:D10)</f>
        <v>11.975010498580918</v>
      </c>
      <c r="H7">
        <v>180</v>
      </c>
      <c r="I7">
        <f>E25</f>
        <v>30.957704895359143</v>
      </c>
      <c r="J7">
        <f>F25</f>
        <v>0.81989939948876067</v>
      </c>
    </row>
    <row r="8" spans="1:10" x14ac:dyDescent="0.2">
      <c r="A8" s="36"/>
      <c r="B8" s="42">
        <v>4</v>
      </c>
      <c r="C8">
        <f>LdhA_free_P601!BC118</f>
        <v>3.2161764705882358E-3</v>
      </c>
      <c r="D8">
        <f t="shared" si="1"/>
        <v>89.095600217273244</v>
      </c>
      <c r="H8">
        <v>300</v>
      </c>
      <c r="I8">
        <f>E31</f>
        <v>27.349204190318702</v>
      </c>
      <c r="J8">
        <f>F31</f>
        <v>2.944207162178492</v>
      </c>
    </row>
    <row r="9" spans="1:10" x14ac:dyDescent="0.2">
      <c r="A9" s="36"/>
      <c r="B9" s="42">
        <v>5</v>
      </c>
      <c r="C9">
        <f>LdhA_free_P601!BD118</f>
        <v>3.0522058823529417E-3</v>
      </c>
      <c r="D9">
        <f t="shared" si="1"/>
        <v>84.55323193916351</v>
      </c>
      <c r="H9">
        <v>600</v>
      </c>
      <c r="I9">
        <f>E37</f>
        <v>5.0076563809648391</v>
      </c>
      <c r="J9">
        <f>F37</f>
        <v>0.55246661077140413</v>
      </c>
    </row>
    <row r="10" spans="1:10" x14ac:dyDescent="0.2">
      <c r="A10" s="36"/>
      <c r="B10" s="42">
        <v>6</v>
      </c>
      <c r="C10">
        <f>LdhA_free_P601!BE118</f>
        <v>3.2158088235294119E-3</v>
      </c>
      <c r="D10">
        <f t="shared" si="1"/>
        <v>89.085415535035324</v>
      </c>
    </row>
    <row r="11" spans="1:10" x14ac:dyDescent="0.2">
      <c r="A11" s="36">
        <v>90</v>
      </c>
      <c r="B11" s="43">
        <v>1</v>
      </c>
      <c r="C11">
        <f>LdhA_free_P90!I88</f>
        <v>2.1572309589885904E-3</v>
      </c>
      <c r="D11">
        <f t="shared" ref="D5:D28" si="2">(C11/$C$3)*100</f>
        <v>50.685040887631317</v>
      </c>
    </row>
    <row r="12" spans="1:10" x14ac:dyDescent="0.2">
      <c r="A12" s="36"/>
      <c r="B12" s="43">
        <v>2</v>
      </c>
      <c r="C12">
        <f>LdhA_free_P90!J88</f>
        <v>2.0540240518038852E-3</v>
      </c>
      <c r="D12">
        <f t="shared" si="2"/>
        <v>48.260151568874598</v>
      </c>
    </row>
    <row r="13" spans="1:10" x14ac:dyDescent="0.2">
      <c r="A13" s="36"/>
      <c r="B13" s="43">
        <v>3</v>
      </c>
      <c r="C13">
        <f>LdhA_free_P90!K88</f>
        <v>2.0686709836571075E-3</v>
      </c>
      <c r="D13">
        <f t="shared" si="2"/>
        <v>48.604287340135265</v>
      </c>
      <c r="E13">
        <f>AVERAGE(D11:D16)</f>
        <v>45.65770026708671</v>
      </c>
      <c r="F13">
        <f t="shared" ref="F8:F37" si="3">STDEVP(D11:D16)</f>
        <v>3.6562491216313751</v>
      </c>
    </row>
    <row r="14" spans="1:10" x14ac:dyDescent="0.2">
      <c r="A14" s="36"/>
      <c r="B14" s="43">
        <v>4</v>
      </c>
      <c r="C14">
        <f>LdhA_free_P902!L118</f>
        <v>1.7471785383903792E-3</v>
      </c>
      <c r="D14">
        <f t="shared" si="2"/>
        <v>41.050688285053802</v>
      </c>
    </row>
    <row r="15" spans="1:10" x14ac:dyDescent="0.2">
      <c r="A15" s="36"/>
      <c r="B15" s="43">
        <v>5</v>
      </c>
      <c r="C15">
        <f>LdhA_free_P902!M118</f>
        <v>1.796299722479186E-3</v>
      </c>
      <c r="D15">
        <f t="shared" si="2"/>
        <v>42.204810987407996</v>
      </c>
    </row>
    <row r="16" spans="1:10" x14ac:dyDescent="0.2">
      <c r="A16" s="36"/>
      <c r="B16" s="43">
        <v>6</v>
      </c>
      <c r="C16">
        <f>LdhA_free_P902!N118</f>
        <v>1.8361547949429537E-3</v>
      </c>
      <c r="D16">
        <f t="shared" si="2"/>
        <v>43.14122253341727</v>
      </c>
    </row>
    <row r="17" spans="1:6" x14ac:dyDescent="0.2">
      <c r="A17" s="36">
        <v>120</v>
      </c>
      <c r="B17" s="43">
        <v>1</v>
      </c>
      <c r="C17">
        <f>LdhA_free_P120!P118</f>
        <v>1.5214701216287678E-3</v>
      </c>
      <c r="D17">
        <f t="shared" si="2"/>
        <v>35.747574919015136</v>
      </c>
    </row>
    <row r="18" spans="1:6" x14ac:dyDescent="0.2">
      <c r="A18" s="36"/>
      <c r="B18" s="43">
        <v>2</v>
      </c>
      <c r="C18">
        <f>LdhA_free_P120!Q118</f>
        <v>1.5586065573770494E-3</v>
      </c>
      <c r="D18">
        <f t="shared" si="2"/>
        <v>36.620110961797046</v>
      </c>
    </row>
    <row r="19" spans="1:6" x14ac:dyDescent="0.2">
      <c r="A19" s="36"/>
      <c r="B19" s="43">
        <v>3</v>
      </c>
      <c r="C19">
        <f>LdhA_free_P120!R118</f>
        <v>1.6527763088313061E-3</v>
      </c>
      <c r="D19">
        <f t="shared" si="2"/>
        <v>38.832668538420592</v>
      </c>
      <c r="E19">
        <f>AVERAGE(D17:D22)</f>
        <v>36.196423114750218</v>
      </c>
      <c r="F19">
        <f t="shared" si="3"/>
        <v>1.2659936583996749</v>
      </c>
    </row>
    <row r="20" spans="1:6" x14ac:dyDescent="0.2">
      <c r="A20" s="36"/>
      <c r="B20" s="43">
        <v>4</v>
      </c>
      <c r="C20">
        <f>LdhA_free_P1202!S118</f>
        <v>1.5023664727657319E-3</v>
      </c>
      <c r="D20">
        <f t="shared" si="2"/>
        <v>35.298726723280033</v>
      </c>
    </row>
    <row r="21" spans="1:6" x14ac:dyDescent="0.2">
      <c r="A21" s="36"/>
      <c r="B21" s="43">
        <v>5</v>
      </c>
      <c r="C21">
        <f>LdhA_free_P1202!T118</f>
        <v>1.5008196721311476E-3</v>
      </c>
      <c r="D21">
        <f t="shared" si="2"/>
        <v>35.262383997397002</v>
      </c>
    </row>
    <row r="22" spans="1:6" x14ac:dyDescent="0.2">
      <c r="A22" s="36"/>
      <c r="B22" s="43">
        <v>6</v>
      </c>
      <c r="C22">
        <f>LdhA_free_P1202!U118</f>
        <v>1.507403490216816E-3</v>
      </c>
      <c r="D22">
        <f t="shared" si="2"/>
        <v>35.417073548591496</v>
      </c>
    </row>
    <row r="23" spans="1:6" x14ac:dyDescent="0.2">
      <c r="A23" s="36">
        <v>180</v>
      </c>
      <c r="B23" s="43">
        <v>1</v>
      </c>
      <c r="C23">
        <f>LdhA_free_P180!Y118</f>
        <v>1.3802436693741043E-3</v>
      </c>
      <c r="D23">
        <f t="shared" si="2"/>
        <v>32.429400535731311</v>
      </c>
    </row>
    <row r="24" spans="1:6" x14ac:dyDescent="0.2">
      <c r="A24" s="36"/>
      <c r="B24" s="43">
        <v>2</v>
      </c>
      <c r="C24">
        <f>LdhA_free_P180!Z118</f>
        <v>1.3258998248128686E-3</v>
      </c>
      <c r="D24">
        <f t="shared" si="2"/>
        <v>31.152569247871103</v>
      </c>
    </row>
    <row r="25" spans="1:6" x14ac:dyDescent="0.2">
      <c r="A25" s="36"/>
      <c r="B25" s="43">
        <v>3</v>
      </c>
      <c r="C25">
        <f>LdhA_free_P180!AA118</f>
        <v>1.2919971333014808E-3</v>
      </c>
      <c r="D25">
        <f t="shared" si="2"/>
        <v>30.356011374317738</v>
      </c>
      <c r="E25">
        <f>AVERAGE(D23:D28)</f>
        <v>30.957704895359143</v>
      </c>
      <c r="F25">
        <f t="shared" si="3"/>
        <v>0.81989939948876067</v>
      </c>
    </row>
    <row r="26" spans="1:6" x14ac:dyDescent="0.2">
      <c r="A26" s="36"/>
      <c r="B26" s="42">
        <v>4</v>
      </c>
      <c r="C26">
        <f>LdhA_free_P1801!AW118</f>
        <v>1.1336466165413543E-3</v>
      </c>
      <c r="D26">
        <f>(C26/$C$4)*100</f>
        <v>31.404659122003842</v>
      </c>
    </row>
    <row r="27" spans="1:6" x14ac:dyDescent="0.2">
      <c r="A27" s="36"/>
      <c r="B27" s="42">
        <v>5</v>
      </c>
      <c r="C27">
        <f>LdhA_free_P1801!AX118</f>
        <v>1.099248120300753E-3</v>
      </c>
      <c r="D27">
        <f t="shared" ref="D27:D28" si="4">(C27/$C$4)*100</f>
        <v>30.45174043201434</v>
      </c>
    </row>
    <row r="28" spans="1:6" x14ac:dyDescent="0.2">
      <c r="A28" s="36"/>
      <c r="B28" s="42">
        <v>6</v>
      </c>
      <c r="C28">
        <f>LdhA_free_P1801!AY118</f>
        <v>1.0812030075187965E-3</v>
      </c>
      <c r="D28">
        <f t="shared" si="4"/>
        <v>29.95184866021653</v>
      </c>
    </row>
    <row r="29" spans="1:6" x14ac:dyDescent="0.2">
      <c r="A29" s="36">
        <v>300</v>
      </c>
      <c r="B29" s="43">
        <v>1</v>
      </c>
      <c r="C29">
        <f>LdhA_free_P300!AB118</f>
        <v>1.2593446408663803E-3</v>
      </c>
      <c r="D29">
        <f>(C29/$C$3)*100</f>
        <v>29.588827449360494</v>
      </c>
    </row>
    <row r="30" spans="1:6" x14ac:dyDescent="0.2">
      <c r="A30" s="36"/>
      <c r="B30" s="43">
        <v>2</v>
      </c>
      <c r="C30">
        <f>LdhA_free_P300!AC118</f>
        <v>1.2830068482242391E-3</v>
      </c>
      <c r="D30">
        <f>(C30/$C$3)*100</f>
        <v>30.144780877725431</v>
      </c>
    </row>
    <row r="31" spans="1:6" x14ac:dyDescent="0.2">
      <c r="A31" s="36"/>
      <c r="B31" s="43">
        <v>3</v>
      </c>
      <c r="C31">
        <f>LdhA_free_P300!AD118</f>
        <v>1.3192586399108134E-3</v>
      </c>
      <c r="D31">
        <f>(C31/$C$3)*100</f>
        <v>30.996531839405208</v>
      </c>
      <c r="E31">
        <f>AVERAGE(D29:D34)</f>
        <v>27.349204190318702</v>
      </c>
      <c r="F31">
        <f t="shared" si="3"/>
        <v>2.944207162178492</v>
      </c>
    </row>
    <row r="32" spans="1:6" x14ac:dyDescent="0.2">
      <c r="A32" s="36"/>
      <c r="B32" s="43">
        <v>4</v>
      </c>
      <c r="C32">
        <f>LdhA_free_P3001!AE118</f>
        <v>1.0346153846153845E-3</v>
      </c>
      <c r="D32">
        <f>(C32/$C$3)*100</f>
        <v>24.308719867801841</v>
      </c>
    </row>
    <row r="33" spans="1:6" x14ac:dyDescent="0.2">
      <c r="A33" s="36"/>
      <c r="B33" s="43">
        <v>5</v>
      </c>
      <c r="C33">
        <f>LdhA_free_P3001!AF118</f>
        <v>1.0185061315496099E-3</v>
      </c>
      <c r="D33">
        <f>(C33/$C$3)*100</f>
        <v>23.93022624990439</v>
      </c>
    </row>
    <row r="34" spans="1:6" x14ac:dyDescent="0.2">
      <c r="A34" s="36"/>
      <c r="B34" s="43">
        <v>6</v>
      </c>
      <c r="C34">
        <f>LdhA_free_P3001!AG118</f>
        <v>1.0694059563624778E-3</v>
      </c>
      <c r="D34">
        <f>(C34/$C$3)*100</f>
        <v>25.126138857714835</v>
      </c>
    </row>
    <row r="35" spans="1:6" x14ac:dyDescent="0.2">
      <c r="A35" s="36">
        <v>600</v>
      </c>
      <c r="B35" s="42">
        <v>1</v>
      </c>
      <c r="C35">
        <f>LdhA_free_P600!AQ118</f>
        <v>2.236701704093011E-4</v>
      </c>
      <c r="D35">
        <f>(C35/$C$4)*100</f>
        <v>6.196186143875261</v>
      </c>
    </row>
    <row r="36" spans="1:6" x14ac:dyDescent="0.2">
      <c r="A36" s="36"/>
      <c r="B36" s="42">
        <v>2</v>
      </c>
      <c r="C36">
        <f>LdhA_free_P600!AR118</f>
        <v>1.6240245261984416E-4</v>
      </c>
      <c r="D36">
        <f t="shared" ref="D36:D40" si="5">(C36/$C$4)*100</f>
        <v>4.4989272588875897</v>
      </c>
    </row>
    <row r="37" spans="1:6" x14ac:dyDescent="0.2">
      <c r="A37" s="36"/>
      <c r="B37" s="42">
        <v>3</v>
      </c>
      <c r="C37">
        <f>LdhA_free_P600!AS118</f>
        <v>1.7196607740086004E-4</v>
      </c>
      <c r="D37">
        <f t="shared" si="5"/>
        <v>4.7638620029570138</v>
      </c>
      <c r="E37">
        <f>AVERAGE(D35:D40)</f>
        <v>5.0076563809648391</v>
      </c>
      <c r="F37">
        <f t="shared" si="3"/>
        <v>0.55246661077140413</v>
      </c>
    </row>
    <row r="38" spans="1:6" x14ac:dyDescent="0.2">
      <c r="A38" s="36"/>
      <c r="B38" s="42">
        <v>4</v>
      </c>
      <c r="C38">
        <f>LdhA_free_P6001!AT118</f>
        <v>1.7000716674629729E-4</v>
      </c>
      <c r="D38">
        <f t="shared" si="5"/>
        <v>4.7095956024232279</v>
      </c>
    </row>
    <row r="39" spans="1:6" x14ac:dyDescent="0.2">
      <c r="A39" s="36"/>
      <c r="B39" s="42">
        <v>5</v>
      </c>
      <c r="C39">
        <f>LdhA_free_P6001!AU118</f>
        <v>1.7710224558050615E-4</v>
      </c>
      <c r="D39">
        <f t="shared" si="5"/>
        <v>4.9061458580151083</v>
      </c>
    </row>
    <row r="40" spans="1:6" x14ac:dyDescent="0.2">
      <c r="A40" s="36"/>
      <c r="B40" s="42">
        <v>6</v>
      </c>
      <c r="C40">
        <f>LdhA_free_P6001!AV118</f>
        <v>1.7945134575569359E-4</v>
      </c>
      <c r="D40">
        <f t="shared" si="5"/>
        <v>4.9712214196308384</v>
      </c>
    </row>
  </sheetData>
  <mergeCells count="6">
    <mergeCell ref="A5:A10"/>
    <mergeCell ref="A11:A16"/>
    <mergeCell ref="A17:A22"/>
    <mergeCell ref="A23:A28"/>
    <mergeCell ref="A29:A34"/>
    <mergeCell ref="A35:A40"/>
  </mergeCells>
  <pageMargins left="0.7" right="0.7" top="0.78740157499999996" bottom="0.78740157499999996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A5B0D-423D-6941-A7B1-4DB8D2A4F2CA}">
  <dimension ref="B1:K16"/>
  <sheetViews>
    <sheetView topLeftCell="B1" zoomScale="112" zoomScaleNormal="112" workbookViewId="0">
      <selection activeCell="H11" sqref="H11"/>
    </sheetView>
  </sheetViews>
  <sheetFormatPr baseColWidth="10" defaultRowHeight="15" x14ac:dyDescent="0.2"/>
  <cols>
    <col min="2" max="2" width="16.6640625" bestFit="1" customWidth="1"/>
    <col min="3" max="3" width="18.33203125" bestFit="1" customWidth="1"/>
  </cols>
  <sheetData>
    <row r="1" spans="2:11" ht="16" x14ac:dyDescent="0.2">
      <c r="B1" s="44" t="s">
        <v>174</v>
      </c>
      <c r="C1" s="44"/>
      <c r="D1" s="44"/>
    </row>
    <row r="2" spans="2:11" ht="16" x14ac:dyDescent="0.2">
      <c r="B2" s="45" t="s">
        <v>175</v>
      </c>
      <c r="C2" s="45" t="s">
        <v>176</v>
      </c>
      <c r="D2" s="45" t="s">
        <v>173</v>
      </c>
      <c r="G2" s="47" t="s">
        <v>118</v>
      </c>
      <c r="H2">
        <f>LdhA_immo_untreated!Q16</f>
        <v>4.1730158730158727E-4</v>
      </c>
      <c r="I2">
        <f>(H2/$H$2)*100</f>
        <v>100</v>
      </c>
    </row>
    <row r="3" spans="2:11" x14ac:dyDescent="0.2">
      <c r="B3">
        <v>0</v>
      </c>
      <c r="C3">
        <v>100</v>
      </c>
      <c r="D3">
        <v>0</v>
      </c>
      <c r="G3" t="s">
        <v>177</v>
      </c>
      <c r="H3">
        <f>LdhA_immo_P2100R1!Q16</f>
        <v>3.0714285714285723E-4</v>
      </c>
      <c r="I3">
        <f t="shared" ref="I3:I8" si="0">(H3/$H$2)*100</f>
        <v>73.602130087485762</v>
      </c>
    </row>
    <row r="4" spans="2:11" x14ac:dyDescent="0.2">
      <c r="B4">
        <v>900</v>
      </c>
      <c r="C4">
        <f>[1]LdhA_all_beads!E3</f>
        <v>93.568251796099887</v>
      </c>
      <c r="D4">
        <f>[1]LdhA_all_beads!F3</f>
        <v>4.3518046334035629</v>
      </c>
      <c r="G4" t="s">
        <v>178</v>
      </c>
      <c r="H4">
        <f>LdhA_immo_P2100R2!Q16</f>
        <v>3.5119047619047624E-4</v>
      </c>
      <c r="I4">
        <f t="shared" si="0"/>
        <v>84.157474324838361</v>
      </c>
      <c r="J4">
        <f>AVERAGE(I3:I5)</f>
        <v>81.336376315455837</v>
      </c>
      <c r="K4">
        <f>STDEVP(I3:I5)</f>
        <v>5.5352261053252203</v>
      </c>
    </row>
    <row r="5" spans="2:11" x14ac:dyDescent="0.2">
      <c r="B5">
        <v>2100</v>
      </c>
      <c r="C5">
        <f>J4</f>
        <v>81.336376315455837</v>
      </c>
      <c r="D5">
        <f>K4</f>
        <v>5.5352261053252203</v>
      </c>
      <c r="G5" t="s">
        <v>179</v>
      </c>
      <c r="H5">
        <f>LdhA_immo_P2100R3!Q16</f>
        <v>3.5992063492063501E-4</v>
      </c>
      <c r="I5">
        <f t="shared" si="0"/>
        <v>86.249524534043388</v>
      </c>
    </row>
    <row r="6" spans="2:11" x14ac:dyDescent="0.2">
      <c r="B6">
        <v>3600</v>
      </c>
      <c r="C6">
        <f>J7</f>
        <v>59.395207303157115</v>
      </c>
      <c r="D6">
        <f>K7</f>
        <v>6.5439594089284547</v>
      </c>
      <c r="G6" t="s">
        <v>180</v>
      </c>
      <c r="H6">
        <f>LdhA_immo_P3600R1!Q16</f>
        <v>2.3023809523809534E-4</v>
      </c>
      <c r="I6">
        <f t="shared" si="0"/>
        <v>55.173069608216082</v>
      </c>
    </row>
    <row r="7" spans="2:11" x14ac:dyDescent="0.2">
      <c r="G7" t="s">
        <v>181</v>
      </c>
      <c r="H7">
        <f>LdhA_immo_P3600R2!Q16</f>
        <v>2.2690476190476196E-4</v>
      </c>
      <c r="I7">
        <f t="shared" si="0"/>
        <v>54.374286801065061</v>
      </c>
      <c r="J7">
        <f>AVERAGE(I6:I8)</f>
        <v>59.395207303157115</v>
      </c>
      <c r="K7">
        <f>_xlfn.STDEV.P(I6:I8)</f>
        <v>6.5439594089284547</v>
      </c>
    </row>
    <row r="8" spans="2:11" x14ac:dyDescent="0.2">
      <c r="G8" t="s">
        <v>182</v>
      </c>
      <c r="H8">
        <f>LdhA_immo_P3600R3!Q16</f>
        <v>2.8642857142857143E-4</v>
      </c>
      <c r="I8">
        <f t="shared" si="0"/>
        <v>68.638265500190187</v>
      </c>
    </row>
    <row r="9" spans="2:11" ht="16" x14ac:dyDescent="0.2">
      <c r="B9" s="44" t="s">
        <v>183</v>
      </c>
      <c r="C9" s="44"/>
      <c r="D9" s="44"/>
    </row>
    <row r="10" spans="2:11" x14ac:dyDescent="0.2">
      <c r="B10">
        <f>LdhA_free_stability!H3</f>
        <v>0</v>
      </c>
      <c r="C10">
        <f>LdhA_free_stability!I3</f>
        <v>100</v>
      </c>
      <c r="D10">
        <f>LdhA_free_stability!J3</f>
        <v>0</v>
      </c>
    </row>
    <row r="11" spans="2:11" x14ac:dyDescent="0.2">
      <c r="B11">
        <f>LdhA_free_stability!H4</f>
        <v>60</v>
      </c>
      <c r="C11">
        <f>LdhA_free_stability!I4</f>
        <v>75.731176037734983</v>
      </c>
      <c r="D11">
        <f>LdhA_free_stability!J4</f>
        <v>11.975010498580918</v>
      </c>
    </row>
    <row r="12" spans="2:11" x14ac:dyDescent="0.2">
      <c r="B12">
        <f>LdhA_free_stability!H5</f>
        <v>90</v>
      </c>
      <c r="C12">
        <f>LdhA_free_stability!I5</f>
        <v>45.65770026708671</v>
      </c>
      <c r="D12">
        <f>LdhA_free_stability!J5</f>
        <v>3.6562491216313751</v>
      </c>
    </row>
    <row r="13" spans="2:11" x14ac:dyDescent="0.2">
      <c r="B13">
        <f>LdhA_free_stability!H6</f>
        <v>120</v>
      </c>
      <c r="C13">
        <f>LdhA_free_stability!I6</f>
        <v>36.196423114750218</v>
      </c>
      <c r="D13">
        <f>LdhA_free_stability!J6</f>
        <v>1.2659936583996749</v>
      </c>
    </row>
    <row r="14" spans="2:11" x14ac:dyDescent="0.2">
      <c r="B14">
        <f>LdhA_free_stability!H7</f>
        <v>180</v>
      </c>
      <c r="C14">
        <f>LdhA_free_stability!I7</f>
        <v>30.957704895359143</v>
      </c>
      <c r="D14">
        <f>LdhA_free_stability!J7</f>
        <v>0.81989939948876067</v>
      </c>
    </row>
    <row r="15" spans="2:11" x14ac:dyDescent="0.2">
      <c r="B15">
        <f>LdhA_free_stability!H8</f>
        <v>300</v>
      </c>
      <c r="C15">
        <f>LdhA_free_stability!I8</f>
        <v>27.349204190318702</v>
      </c>
      <c r="D15">
        <f>LdhA_free_stability!J8</f>
        <v>2.944207162178492</v>
      </c>
    </row>
    <row r="16" spans="2:11" x14ac:dyDescent="0.2">
      <c r="B16">
        <f>LdhA_free_stability!H9</f>
        <v>600</v>
      </c>
      <c r="C16">
        <f>LdhA_free_stability!I9</f>
        <v>5.0076563809648391</v>
      </c>
      <c r="D16">
        <f>LdhA_free_stability!J9</f>
        <v>0.55246661077140413</v>
      </c>
    </row>
  </sheetData>
  <mergeCells count="2">
    <mergeCell ref="B1:D1"/>
    <mergeCell ref="B9:D9"/>
  </mergeCells>
  <pageMargins left="0.7" right="0.7" top="0.78740157499999996" bottom="0.78740157499999996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75F20-9E50-814D-A2AC-4BE9EE5C1E02}">
  <dimension ref="A1:E8"/>
  <sheetViews>
    <sheetView tabSelected="1" workbookViewId="0">
      <selection activeCell="E10" sqref="E10"/>
    </sheetView>
  </sheetViews>
  <sheetFormatPr baseColWidth="10" defaultRowHeight="16" x14ac:dyDescent="0.2"/>
  <cols>
    <col min="1" max="4" width="10.83203125" style="46"/>
    <col min="5" max="5" width="14.83203125" style="46" bestFit="1" customWidth="1"/>
    <col min="6" max="16384" width="10.83203125" style="46"/>
  </cols>
  <sheetData>
    <row r="1" spans="1:5" x14ac:dyDescent="0.2">
      <c r="D1" s="48">
        <v>0.7</v>
      </c>
    </row>
    <row r="2" spans="1:5" x14ac:dyDescent="0.2">
      <c r="A2" s="46">
        <f>[2]Tabelle3!B4</f>
        <v>2100</v>
      </c>
      <c r="B2" s="46">
        <f>LdhA_stability!$C$5</f>
        <v>81.336376315455837</v>
      </c>
      <c r="D2" s="46">
        <f>((70-112.05)/-0.0146)</f>
        <v>2880.1369863013697</v>
      </c>
    </row>
    <row r="3" spans="1:5" x14ac:dyDescent="0.2">
      <c r="A3" s="46">
        <f>[2]Tabelle3!B5</f>
        <v>3600</v>
      </c>
      <c r="B3" s="46">
        <f>LdhA_stability!$C$6</f>
        <v>59.395207303157115</v>
      </c>
    </row>
    <row r="4" spans="1:5" x14ac:dyDescent="0.2">
      <c r="E4" s="46" t="s">
        <v>184</v>
      </c>
    </row>
    <row r="5" spans="1:5" x14ac:dyDescent="0.2">
      <c r="E5" s="46">
        <f>D2/D7</f>
        <v>43.822849348337776</v>
      </c>
    </row>
    <row r="7" spans="1:5" x14ac:dyDescent="0.2">
      <c r="A7" s="46">
        <f>[2]Tabelle3!B14</f>
        <v>60</v>
      </c>
      <c r="B7" s="46">
        <f>LdhA_stability!$C$11</f>
        <v>75.731176037734983</v>
      </c>
      <c r="D7" s="46">
        <f>((70-135.88)/-1.0024)</f>
        <v>65.722266560255392</v>
      </c>
    </row>
    <row r="8" spans="1:5" x14ac:dyDescent="0.2">
      <c r="A8" s="46">
        <f>[2]Tabelle3!B15</f>
        <v>90</v>
      </c>
      <c r="B8" s="46">
        <f>LdhA_stability!$C$12</f>
        <v>45.65770026708671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7BAAE-E8A9-2F4C-AC2D-857E423C9450}">
  <dimension ref="A1:S23"/>
  <sheetViews>
    <sheetView workbookViewId="0">
      <selection activeCell="P17" sqref="P17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0.56799999999999995</v>
      </c>
      <c r="C2" s="13">
        <v>0.55600000000000005</v>
      </c>
      <c r="D2" s="13">
        <v>0.55200000000000005</v>
      </c>
      <c r="E2" s="13">
        <v>0.10299999999999999</v>
      </c>
      <c r="F2" s="13">
        <v>0.10299999999999999</v>
      </c>
      <c r="G2" s="13">
        <v>0.104</v>
      </c>
      <c r="H2" s="13">
        <v>0.1</v>
      </c>
      <c r="I2" s="13">
        <v>0.1</v>
      </c>
      <c r="J2" s="13">
        <v>0.1</v>
      </c>
      <c r="K2" s="13">
        <v>0.1</v>
      </c>
      <c r="L2" s="13">
        <v>9.9000000000000005E-2</v>
      </c>
      <c r="M2" s="13">
        <v>0.104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3">
        <v>0.11700000000000001</v>
      </c>
      <c r="C3" s="13">
        <v>0.11</v>
      </c>
      <c r="D3" s="13">
        <v>0.106</v>
      </c>
      <c r="E3" s="13">
        <v>0.105</v>
      </c>
      <c r="F3" s="13">
        <v>0.10299999999999999</v>
      </c>
      <c r="G3" s="13">
        <v>0.104</v>
      </c>
      <c r="H3" s="13">
        <v>0.1</v>
      </c>
      <c r="I3" s="13">
        <v>0.1</v>
      </c>
      <c r="J3" s="13">
        <v>0.1</v>
      </c>
      <c r="K3" s="13">
        <v>0.10199999999999999</v>
      </c>
      <c r="L3" s="13">
        <v>0.10100000000000001</v>
      </c>
      <c r="M3" s="13">
        <v>0.109</v>
      </c>
      <c r="N3" s="3">
        <v>405</v>
      </c>
      <c r="P3" s="5">
        <v>0</v>
      </c>
      <c r="Q3" s="6">
        <f>B2</f>
        <v>0.56799999999999995</v>
      </c>
      <c r="R3" s="6">
        <f>C2</f>
        <v>0.55600000000000005</v>
      </c>
      <c r="S3" s="6">
        <f>D2</f>
        <v>0.55200000000000005</v>
      </c>
    </row>
    <row r="4" spans="1:19" x14ac:dyDescent="0.2">
      <c r="P4" s="7">
        <v>120</v>
      </c>
      <c r="Q4" s="6">
        <f>E6</f>
        <v>0.48899999999999999</v>
      </c>
      <c r="R4" s="6">
        <f>F6</f>
        <v>0.51300000000000001</v>
      </c>
      <c r="S4" s="6">
        <f>G6</f>
        <v>0.51100000000000001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0.45600000000000002</v>
      </c>
      <c r="R5" s="6">
        <f>I10</f>
        <v>0.48099999999999998</v>
      </c>
      <c r="S5" s="6">
        <f>J10</f>
        <v>0.46100000000000002</v>
      </c>
    </row>
    <row r="6" spans="1:19" x14ac:dyDescent="0.2">
      <c r="A6" s="2" t="s">
        <v>0</v>
      </c>
      <c r="B6" s="12">
        <v>0.56599999999999995</v>
      </c>
      <c r="C6" s="12">
        <v>0.55300000000000005</v>
      </c>
      <c r="D6" s="12">
        <v>0.55000000000000004</v>
      </c>
      <c r="E6" s="12">
        <v>0.48899999999999999</v>
      </c>
      <c r="F6" s="12">
        <v>0.51300000000000001</v>
      </c>
      <c r="G6" s="12">
        <v>0.51100000000000001</v>
      </c>
      <c r="H6" s="12">
        <v>0.1</v>
      </c>
      <c r="I6" s="12">
        <v>0.1</v>
      </c>
      <c r="J6" s="12">
        <v>0.1</v>
      </c>
      <c r="K6" s="12">
        <v>0.1</v>
      </c>
      <c r="L6" s="12">
        <v>9.9000000000000005E-2</v>
      </c>
      <c r="M6" s="12">
        <v>0.104</v>
      </c>
      <c r="N6" s="8">
        <v>340</v>
      </c>
      <c r="P6" s="7">
        <v>360</v>
      </c>
      <c r="Q6" s="6">
        <f>K14</f>
        <v>0.40500000000000003</v>
      </c>
      <c r="R6" s="6">
        <f>L14</f>
        <v>0.434</v>
      </c>
      <c r="S6" s="6">
        <f>M14</f>
        <v>0.42899999999999999</v>
      </c>
    </row>
    <row r="7" spans="1:19" x14ac:dyDescent="0.2">
      <c r="A7" s="2" t="s">
        <v>1</v>
      </c>
      <c r="B7" s="12">
        <v>0.11700000000000001</v>
      </c>
      <c r="C7" s="12">
        <v>0.111</v>
      </c>
      <c r="D7" s="12">
        <v>0.106</v>
      </c>
      <c r="E7" s="12">
        <v>0.105</v>
      </c>
      <c r="F7" s="12">
        <v>0.10299999999999999</v>
      </c>
      <c r="G7" s="12">
        <v>0.104</v>
      </c>
      <c r="H7" s="12">
        <v>0.10100000000000001</v>
      </c>
      <c r="I7" s="12">
        <v>0.1</v>
      </c>
      <c r="J7" s="12">
        <v>0.1</v>
      </c>
      <c r="K7" s="12">
        <v>0.10199999999999999</v>
      </c>
      <c r="L7" s="12">
        <v>0.10100000000000001</v>
      </c>
      <c r="M7" s="12">
        <v>0.109</v>
      </c>
      <c r="N7" s="8">
        <v>340</v>
      </c>
      <c r="P7" s="5">
        <v>480</v>
      </c>
      <c r="Q7" s="6">
        <f>B19</f>
        <v>0.375</v>
      </c>
      <c r="R7" s="6">
        <f>C19</f>
        <v>0.42</v>
      </c>
      <c r="S7" s="6">
        <f>D19</f>
        <v>0.38300000000000001</v>
      </c>
    </row>
    <row r="8" spans="1:19" x14ac:dyDescent="0.2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P8" s="7">
        <v>600</v>
      </c>
      <c r="Q8" s="6">
        <f>E23</f>
        <v>0.314</v>
      </c>
      <c r="R8" s="6">
        <f>F23</f>
        <v>0.371</v>
      </c>
      <c r="S8" s="6">
        <f>G23</f>
        <v>0.33300000000000002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2">
        <v>0.56599999999999995</v>
      </c>
      <c r="C10" s="12">
        <v>0.55400000000000005</v>
      </c>
      <c r="D10" s="12">
        <v>0.55100000000000005</v>
      </c>
      <c r="E10" s="12">
        <v>0.496</v>
      </c>
      <c r="F10" s="12">
        <v>0.51200000000000001</v>
      </c>
      <c r="G10" s="12">
        <v>0.50800000000000001</v>
      </c>
      <c r="H10" s="12">
        <v>0.45600000000000002</v>
      </c>
      <c r="I10" s="12">
        <v>0.48099999999999998</v>
      </c>
      <c r="J10" s="12">
        <v>0.46100000000000002</v>
      </c>
      <c r="K10" s="12">
        <v>0.1</v>
      </c>
      <c r="L10" s="12">
        <v>9.9000000000000005E-2</v>
      </c>
      <c r="M10" s="12">
        <v>0.104</v>
      </c>
      <c r="N10" s="3">
        <v>405</v>
      </c>
      <c r="P10" t="s">
        <v>7</v>
      </c>
      <c r="Q10">
        <f>SLOPE(Q3:Q8,$P$3:$P$8)</f>
        <v>-3.9595238095238084E-4</v>
      </c>
      <c r="R10">
        <f>SLOPE(R3:R8,$P$3:$P$8)</f>
        <v>-2.97857142857143E-4</v>
      </c>
      <c r="S10">
        <f>SLOPE(S3:S8,$P$3:$P$8)</f>
        <v>-3.5976190476190488E-4</v>
      </c>
    </row>
    <row r="11" spans="1:19" x14ac:dyDescent="0.2">
      <c r="A11" s="2" t="s">
        <v>1</v>
      </c>
      <c r="B11" s="12">
        <v>0.11700000000000001</v>
      </c>
      <c r="C11" s="12">
        <v>0.11</v>
      </c>
      <c r="D11" s="12">
        <v>0.106</v>
      </c>
      <c r="E11" s="12">
        <v>0.105</v>
      </c>
      <c r="F11" s="12">
        <v>0.10299999999999999</v>
      </c>
      <c r="G11" s="12">
        <v>0.104</v>
      </c>
      <c r="H11" s="12">
        <v>0.1</v>
      </c>
      <c r="I11" s="12">
        <v>0.1</v>
      </c>
      <c r="J11" s="12">
        <v>0.1</v>
      </c>
      <c r="K11" s="12">
        <v>0.10199999999999999</v>
      </c>
      <c r="L11" s="12">
        <v>0.10100000000000001</v>
      </c>
      <c r="M11" s="12">
        <v>0.109</v>
      </c>
      <c r="N11" s="3">
        <v>405</v>
      </c>
      <c r="P11" t="s">
        <v>6</v>
      </c>
      <c r="Q11">
        <f>_xlfn.STDEV.P(Q10:S10)</f>
        <v>4.0503258922846171E-5</v>
      </c>
    </row>
    <row r="12" spans="1:19" x14ac:dyDescent="0.2">
      <c r="P12" t="s">
        <v>8</v>
      </c>
      <c r="Q12">
        <f>AVERAGE(Q10:S10)</f>
        <v>-3.5119047619047624E-4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2">
        <v>0.56499999999999995</v>
      </c>
      <c r="C14" s="12">
        <v>0.55200000000000005</v>
      </c>
      <c r="D14" s="12">
        <v>0.54900000000000004</v>
      </c>
      <c r="E14" s="12">
        <v>0.497</v>
      </c>
      <c r="F14" s="12">
        <v>0.51200000000000001</v>
      </c>
      <c r="G14" s="12">
        <v>0.50900000000000001</v>
      </c>
      <c r="H14" s="12">
        <v>0.45400000000000001</v>
      </c>
      <c r="I14" s="12">
        <v>0.48</v>
      </c>
      <c r="J14" s="12">
        <v>0.46</v>
      </c>
      <c r="K14" s="12">
        <v>0.40500000000000003</v>
      </c>
      <c r="L14" s="12">
        <v>0.434</v>
      </c>
      <c r="M14" s="12">
        <v>0.42899999999999999</v>
      </c>
      <c r="N14" s="3">
        <v>405</v>
      </c>
    </row>
    <row r="15" spans="1:19" x14ac:dyDescent="0.2">
      <c r="A15" s="2" t="s">
        <v>1</v>
      </c>
      <c r="B15" s="12">
        <v>0.11600000000000001</v>
      </c>
      <c r="C15" s="12">
        <v>0.11</v>
      </c>
      <c r="D15" s="12">
        <v>0.106</v>
      </c>
      <c r="E15" s="12">
        <v>0.105</v>
      </c>
      <c r="F15" s="12">
        <v>0.10299999999999999</v>
      </c>
      <c r="G15" s="12">
        <v>0.104</v>
      </c>
      <c r="H15" s="12">
        <v>0.1</v>
      </c>
      <c r="I15" s="12">
        <v>0.1</v>
      </c>
      <c r="J15" s="12">
        <v>0.1</v>
      </c>
      <c r="K15" s="12">
        <v>0.10199999999999999</v>
      </c>
      <c r="L15" s="12">
        <v>0.10100000000000001</v>
      </c>
      <c r="M15" s="12">
        <v>0.109</v>
      </c>
      <c r="N15" s="3">
        <v>405</v>
      </c>
    </row>
    <row r="16" spans="1:19" x14ac:dyDescent="0.2">
      <c r="P16" t="s">
        <v>9</v>
      </c>
      <c r="Q16">
        <f>Q12*-1</f>
        <v>3.5119047619047624E-4</v>
      </c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2">
        <v>0.56399999999999995</v>
      </c>
      <c r="C18" s="12">
        <v>0.55300000000000005</v>
      </c>
      <c r="D18" s="12">
        <v>0.54800000000000004</v>
      </c>
      <c r="E18" s="12">
        <v>0.496</v>
      </c>
      <c r="F18" s="12">
        <v>0.51100000000000001</v>
      </c>
      <c r="G18" s="12">
        <v>0.50800000000000001</v>
      </c>
      <c r="H18" s="12">
        <v>0.45500000000000002</v>
      </c>
      <c r="I18" s="12">
        <v>0.48</v>
      </c>
      <c r="J18" s="12">
        <v>0.46100000000000002</v>
      </c>
      <c r="K18" s="12">
        <v>0.40500000000000003</v>
      </c>
      <c r="L18" s="12">
        <v>0.432</v>
      </c>
      <c r="M18" s="12">
        <v>0.42799999999999999</v>
      </c>
      <c r="N18" s="3">
        <v>405</v>
      </c>
    </row>
    <row r="19" spans="1:14" x14ac:dyDescent="0.2">
      <c r="A19" s="2" t="s">
        <v>1</v>
      </c>
      <c r="B19" s="12">
        <v>0.375</v>
      </c>
      <c r="C19" s="12">
        <v>0.42</v>
      </c>
      <c r="D19" s="12">
        <v>0.38300000000000001</v>
      </c>
      <c r="E19" s="12">
        <v>0.105</v>
      </c>
      <c r="F19" s="12">
        <v>0.10299999999999999</v>
      </c>
      <c r="G19" s="12">
        <v>0.104</v>
      </c>
      <c r="H19" s="12">
        <v>0.1</v>
      </c>
      <c r="I19" s="12">
        <v>0.1</v>
      </c>
      <c r="J19" s="12">
        <v>0.1</v>
      </c>
      <c r="K19" s="12">
        <v>0.10199999999999999</v>
      </c>
      <c r="L19" s="12">
        <v>0.10100000000000001</v>
      </c>
      <c r="M19" s="12">
        <v>0.109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0.56299999999999994</v>
      </c>
      <c r="C22" s="12">
        <v>0.55200000000000005</v>
      </c>
      <c r="D22" s="12">
        <v>0.54700000000000004</v>
      </c>
      <c r="E22" s="12">
        <v>0.495</v>
      </c>
      <c r="F22" s="12">
        <v>0.51</v>
      </c>
      <c r="G22" s="12">
        <v>0.50600000000000001</v>
      </c>
      <c r="H22" s="12">
        <v>0.45400000000000001</v>
      </c>
      <c r="I22" s="12">
        <v>0.48</v>
      </c>
      <c r="J22" s="12">
        <v>0.46</v>
      </c>
      <c r="K22" s="12">
        <v>0.40500000000000003</v>
      </c>
      <c r="L22" s="12">
        <v>0.434</v>
      </c>
      <c r="M22" s="12">
        <v>0.42899999999999999</v>
      </c>
      <c r="N22" s="3">
        <v>405</v>
      </c>
    </row>
    <row r="23" spans="1:14" x14ac:dyDescent="0.2">
      <c r="A23" s="2" t="s">
        <v>1</v>
      </c>
      <c r="B23" s="12">
        <v>0.374</v>
      </c>
      <c r="C23" s="12">
        <v>0.41799999999999998</v>
      </c>
      <c r="D23" s="12">
        <v>0.38100000000000001</v>
      </c>
      <c r="E23" s="12">
        <v>0.314</v>
      </c>
      <c r="F23" s="12">
        <v>0.371</v>
      </c>
      <c r="G23" s="12">
        <v>0.33300000000000002</v>
      </c>
      <c r="H23" s="12">
        <v>0.1</v>
      </c>
      <c r="I23" s="12">
        <v>0.1</v>
      </c>
      <c r="J23" s="12">
        <v>0.1</v>
      </c>
      <c r="K23" s="12">
        <v>0.10199999999999999</v>
      </c>
      <c r="L23" s="12">
        <v>0.10100000000000001</v>
      </c>
      <c r="M23" s="12">
        <v>0.109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91E47-0224-9E40-8348-6129B0CBF71E}">
  <dimension ref="A1:S23"/>
  <sheetViews>
    <sheetView topLeftCell="D1" workbookViewId="0">
      <selection activeCell="P17" sqref="P17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0.55900000000000005</v>
      </c>
      <c r="C2" s="13">
        <v>0.54100000000000004</v>
      </c>
      <c r="D2" s="13">
        <v>0.55500000000000005</v>
      </c>
      <c r="E2" s="13">
        <v>0.105</v>
      </c>
      <c r="F2" s="13">
        <v>0.104</v>
      </c>
      <c r="G2" s="13">
        <v>0.10199999999999999</v>
      </c>
      <c r="H2" s="13">
        <v>0.1</v>
      </c>
      <c r="I2" s="13">
        <v>9.9000000000000005E-2</v>
      </c>
      <c r="J2" s="13">
        <v>0.1</v>
      </c>
      <c r="K2" s="13">
        <v>0.1</v>
      </c>
      <c r="L2" s="13">
        <v>0.10199999999999999</v>
      </c>
      <c r="M2" s="13">
        <v>0.108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3">
        <v>0.11600000000000001</v>
      </c>
      <c r="C3" s="13">
        <v>0.113</v>
      </c>
      <c r="D3" s="13">
        <v>0.112</v>
      </c>
      <c r="E3" s="13">
        <v>0.107</v>
      </c>
      <c r="F3" s="13">
        <v>0.10299999999999999</v>
      </c>
      <c r="G3" s="13">
        <v>0.10100000000000001</v>
      </c>
      <c r="H3" s="13">
        <v>0.10100000000000001</v>
      </c>
      <c r="I3" s="13">
        <v>0.10100000000000001</v>
      </c>
      <c r="J3" s="13">
        <v>0.10100000000000001</v>
      </c>
      <c r="K3" s="13">
        <v>0.10199999999999999</v>
      </c>
      <c r="L3" s="13">
        <v>0.105</v>
      </c>
      <c r="M3" s="13">
        <v>0.109</v>
      </c>
      <c r="N3" s="3">
        <v>405</v>
      </c>
      <c r="P3" s="5">
        <v>0</v>
      </c>
      <c r="Q3" s="6">
        <f>B2</f>
        <v>0.55900000000000005</v>
      </c>
      <c r="R3" s="6">
        <f>C2</f>
        <v>0.54100000000000004</v>
      </c>
      <c r="S3" s="6">
        <f>D2</f>
        <v>0.55500000000000005</v>
      </c>
    </row>
    <row r="4" spans="1:19" x14ac:dyDescent="0.2">
      <c r="P4" s="7">
        <v>120</v>
      </c>
      <c r="Q4" s="6">
        <f>E6</f>
        <v>0.501</v>
      </c>
      <c r="R4" s="6">
        <f>F6</f>
        <v>0.49299999999999999</v>
      </c>
      <c r="S4" s="6">
        <f>G6</f>
        <v>0.51100000000000001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0.45500000000000002</v>
      </c>
      <c r="R5" s="6">
        <f>I10</f>
        <v>0.44500000000000001</v>
      </c>
      <c r="S5" s="6">
        <f>J10</f>
        <v>0.47799999999999998</v>
      </c>
    </row>
    <row r="6" spans="1:19" x14ac:dyDescent="0.2">
      <c r="A6" s="2" t="s">
        <v>0</v>
      </c>
      <c r="B6" s="12">
        <v>0.55700000000000005</v>
      </c>
      <c r="C6" s="12">
        <v>0.53900000000000003</v>
      </c>
      <c r="D6" s="12">
        <v>0.55300000000000005</v>
      </c>
      <c r="E6" s="12">
        <v>0.501</v>
      </c>
      <c r="F6" s="12">
        <v>0.49299999999999999</v>
      </c>
      <c r="G6" s="12">
        <v>0.51100000000000001</v>
      </c>
      <c r="H6" s="12">
        <v>0.1</v>
      </c>
      <c r="I6" s="12">
        <v>9.9000000000000005E-2</v>
      </c>
      <c r="J6" s="12">
        <v>0.1</v>
      </c>
      <c r="K6" s="12">
        <v>0.1</v>
      </c>
      <c r="L6" s="12">
        <v>0.10199999999999999</v>
      </c>
      <c r="M6" s="12">
        <v>0.108</v>
      </c>
      <c r="N6" s="8">
        <v>340</v>
      </c>
      <c r="P6" s="7">
        <v>360</v>
      </c>
      <c r="Q6" s="6">
        <f>K14</f>
        <v>0.40500000000000003</v>
      </c>
      <c r="R6" s="6">
        <f>L14</f>
        <v>0.40100000000000002</v>
      </c>
      <c r="S6" s="6">
        <f>M14</f>
        <v>0.45700000000000002</v>
      </c>
    </row>
    <row r="7" spans="1:19" x14ac:dyDescent="0.2">
      <c r="A7" s="2" t="s">
        <v>1</v>
      </c>
      <c r="B7" s="12">
        <v>0.11600000000000001</v>
      </c>
      <c r="C7" s="12">
        <v>0.113</v>
      </c>
      <c r="D7" s="12">
        <v>0.112</v>
      </c>
      <c r="E7" s="12">
        <v>0.107</v>
      </c>
      <c r="F7" s="12">
        <v>0.10299999999999999</v>
      </c>
      <c r="G7" s="12">
        <v>0.10100000000000001</v>
      </c>
      <c r="H7" s="12">
        <v>0.10100000000000001</v>
      </c>
      <c r="I7" s="12">
        <v>0.10100000000000001</v>
      </c>
      <c r="J7" s="12">
        <v>0.10100000000000001</v>
      </c>
      <c r="K7" s="12">
        <v>0.10199999999999999</v>
      </c>
      <c r="L7" s="12">
        <v>0.105</v>
      </c>
      <c r="M7" s="12">
        <v>0.109</v>
      </c>
      <c r="N7" s="8">
        <v>340</v>
      </c>
      <c r="P7" s="5">
        <v>480</v>
      </c>
      <c r="Q7" s="6">
        <f>B19</f>
        <v>0.371</v>
      </c>
      <c r="R7" s="6">
        <f>C19</f>
        <v>0.36</v>
      </c>
      <c r="S7" s="6">
        <f>D19</f>
        <v>0.41899999999999998</v>
      </c>
    </row>
    <row r="8" spans="1:19" x14ac:dyDescent="0.2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P8" s="7">
        <v>600</v>
      </c>
      <c r="Q8" s="6">
        <f>E23</f>
        <v>0.32</v>
      </c>
      <c r="R8" s="6">
        <f>F23</f>
        <v>0.3</v>
      </c>
      <c r="S8" s="6">
        <f>G23</f>
        <v>0.36399999999999999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2">
        <v>0.55600000000000005</v>
      </c>
      <c r="C10" s="12">
        <v>0.53900000000000003</v>
      </c>
      <c r="D10" s="12">
        <v>0.55300000000000005</v>
      </c>
      <c r="E10" s="12">
        <v>0.502</v>
      </c>
      <c r="F10" s="12">
        <v>0.49199999999999999</v>
      </c>
      <c r="G10" s="12">
        <v>0.51100000000000001</v>
      </c>
      <c r="H10" s="12">
        <v>0.45500000000000002</v>
      </c>
      <c r="I10" s="12">
        <v>0.44500000000000001</v>
      </c>
      <c r="J10" s="12">
        <v>0.47799999999999998</v>
      </c>
      <c r="K10" s="12">
        <v>0.1</v>
      </c>
      <c r="L10" s="12">
        <v>0.10199999999999999</v>
      </c>
      <c r="M10" s="12">
        <v>0.108</v>
      </c>
      <c r="N10" s="3">
        <v>405</v>
      </c>
      <c r="P10" t="s">
        <v>7</v>
      </c>
      <c r="Q10">
        <f>SLOPE(Q3:Q8,$P$3:$P$8)</f>
        <v>-3.8928571428571435E-4</v>
      </c>
      <c r="R10">
        <f>SLOPE(R3:R8,$P$3:$P$8)</f>
        <v>-3.9238095238095248E-4</v>
      </c>
      <c r="S10">
        <f>SLOPE(S3:S8,$P$3:$P$8)</f>
        <v>-2.9809523809523825E-4</v>
      </c>
    </row>
    <row r="11" spans="1:19" x14ac:dyDescent="0.2">
      <c r="A11" s="2" t="s">
        <v>1</v>
      </c>
      <c r="B11" s="12">
        <v>0.11600000000000001</v>
      </c>
      <c r="C11" s="12">
        <v>0.113</v>
      </c>
      <c r="D11" s="12">
        <v>0.112</v>
      </c>
      <c r="E11" s="12">
        <v>0.107</v>
      </c>
      <c r="F11" s="12">
        <v>0.10299999999999999</v>
      </c>
      <c r="G11" s="12">
        <v>0.10100000000000001</v>
      </c>
      <c r="H11" s="12">
        <v>0.10100000000000001</v>
      </c>
      <c r="I11" s="12">
        <v>0.10100000000000001</v>
      </c>
      <c r="J11" s="12">
        <v>0.10100000000000001</v>
      </c>
      <c r="K11" s="12">
        <v>0.10199999999999999</v>
      </c>
      <c r="L11" s="12">
        <v>0.105</v>
      </c>
      <c r="M11" s="12">
        <v>0.109</v>
      </c>
      <c r="N11" s="3">
        <v>405</v>
      </c>
      <c r="P11" t="s">
        <v>6</v>
      </c>
      <c r="Q11">
        <f>_xlfn.STDEV.P(Q10:S10)</f>
        <v>4.3735415810529645E-5</v>
      </c>
    </row>
    <row r="12" spans="1:19" x14ac:dyDescent="0.2">
      <c r="P12" t="s">
        <v>8</v>
      </c>
      <c r="Q12">
        <f>AVERAGE(Q10:S10)</f>
        <v>-3.5992063492063501E-4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2">
        <v>0.55500000000000005</v>
      </c>
      <c r="C14" s="12">
        <v>0.53900000000000003</v>
      </c>
      <c r="D14" s="12">
        <v>0.55200000000000005</v>
      </c>
      <c r="E14" s="12">
        <v>0.502</v>
      </c>
      <c r="F14" s="12">
        <v>0.49299999999999999</v>
      </c>
      <c r="G14" s="12">
        <v>0.51100000000000001</v>
      </c>
      <c r="H14" s="12">
        <v>0.45400000000000001</v>
      </c>
      <c r="I14" s="12">
        <v>0.44400000000000001</v>
      </c>
      <c r="J14" s="12">
        <v>0.47699999999999998</v>
      </c>
      <c r="K14" s="12">
        <v>0.40500000000000003</v>
      </c>
      <c r="L14" s="12">
        <v>0.40100000000000002</v>
      </c>
      <c r="M14" s="12">
        <v>0.45700000000000002</v>
      </c>
      <c r="N14" s="3">
        <v>405</v>
      </c>
    </row>
    <row r="15" spans="1:19" x14ac:dyDescent="0.2">
      <c r="A15" s="2" t="s">
        <v>1</v>
      </c>
      <c r="B15" s="12">
        <v>0.11600000000000001</v>
      </c>
      <c r="C15" s="12">
        <v>0.113</v>
      </c>
      <c r="D15" s="12">
        <v>0.112</v>
      </c>
      <c r="E15" s="12">
        <v>0.107</v>
      </c>
      <c r="F15" s="12">
        <v>0.10299999999999999</v>
      </c>
      <c r="G15" s="12">
        <v>0.10100000000000001</v>
      </c>
      <c r="H15" s="12">
        <v>0.10100000000000001</v>
      </c>
      <c r="I15" s="12">
        <v>0.10100000000000001</v>
      </c>
      <c r="J15" s="12">
        <v>0.10100000000000001</v>
      </c>
      <c r="K15" s="12">
        <v>0.10199999999999999</v>
      </c>
      <c r="L15" s="12">
        <v>0.105</v>
      </c>
      <c r="M15" s="12">
        <v>0.109</v>
      </c>
      <c r="N15" s="3">
        <v>405</v>
      </c>
    </row>
    <row r="16" spans="1:19" x14ac:dyDescent="0.2">
      <c r="P16" t="s">
        <v>9</v>
      </c>
      <c r="Q16">
        <f>Q12*-1</f>
        <v>3.5992063492063501E-4</v>
      </c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2">
        <v>0.55500000000000005</v>
      </c>
      <c r="C18" s="12">
        <v>0.54</v>
      </c>
      <c r="D18" s="12">
        <v>0.55200000000000005</v>
      </c>
      <c r="E18" s="12">
        <v>0.501</v>
      </c>
      <c r="F18" s="12">
        <v>0.49199999999999999</v>
      </c>
      <c r="G18" s="12">
        <v>0.51100000000000001</v>
      </c>
      <c r="H18" s="12">
        <v>0.45400000000000001</v>
      </c>
      <c r="I18" s="12">
        <v>0.443</v>
      </c>
      <c r="J18" s="12">
        <v>0.47799999999999998</v>
      </c>
      <c r="K18" s="12">
        <v>0.40400000000000003</v>
      </c>
      <c r="L18" s="12">
        <v>0.4</v>
      </c>
      <c r="M18" s="12">
        <v>0.45600000000000002</v>
      </c>
      <c r="N18" s="3">
        <v>405</v>
      </c>
    </row>
    <row r="19" spans="1:14" x14ac:dyDescent="0.2">
      <c r="A19" s="2" t="s">
        <v>1</v>
      </c>
      <c r="B19" s="12">
        <v>0.371</v>
      </c>
      <c r="C19" s="12">
        <v>0.36</v>
      </c>
      <c r="D19" s="12">
        <v>0.41899999999999998</v>
      </c>
      <c r="E19" s="12">
        <v>0.107</v>
      </c>
      <c r="F19" s="12">
        <v>0.10299999999999999</v>
      </c>
      <c r="G19" s="12">
        <v>0.10100000000000001</v>
      </c>
      <c r="H19" s="12">
        <v>0.10100000000000001</v>
      </c>
      <c r="I19" s="12">
        <v>0.10100000000000001</v>
      </c>
      <c r="J19" s="12">
        <v>0.10100000000000001</v>
      </c>
      <c r="K19" s="12">
        <v>0.10199999999999999</v>
      </c>
      <c r="L19" s="12">
        <v>0.105</v>
      </c>
      <c r="M19" s="12">
        <v>0.109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0.55500000000000005</v>
      </c>
      <c r="C22" s="12">
        <v>0.53800000000000003</v>
      </c>
      <c r="D22" s="12">
        <v>0.55000000000000004</v>
      </c>
      <c r="E22" s="12">
        <v>0.501</v>
      </c>
      <c r="F22" s="12">
        <v>0.49099999999999999</v>
      </c>
      <c r="G22" s="12">
        <v>0.51</v>
      </c>
      <c r="H22" s="12">
        <v>0.45400000000000001</v>
      </c>
      <c r="I22" s="12">
        <v>0.443</v>
      </c>
      <c r="J22" s="12">
        <v>0.47699999999999998</v>
      </c>
      <c r="K22" s="12">
        <v>0.40400000000000003</v>
      </c>
      <c r="L22" s="12">
        <v>0.4</v>
      </c>
      <c r="M22" s="12">
        <v>0.45600000000000002</v>
      </c>
      <c r="N22" s="3">
        <v>405</v>
      </c>
    </row>
    <row r="23" spans="1:14" x14ac:dyDescent="0.2">
      <c r="A23" s="2" t="s">
        <v>1</v>
      </c>
      <c r="B23" s="12">
        <v>0.37</v>
      </c>
      <c r="C23" s="12">
        <v>0.36</v>
      </c>
      <c r="D23" s="12">
        <v>0.41699999999999998</v>
      </c>
      <c r="E23" s="12">
        <v>0.32</v>
      </c>
      <c r="F23" s="12">
        <v>0.3</v>
      </c>
      <c r="G23" s="12">
        <v>0.36399999999999999</v>
      </c>
      <c r="H23" s="12">
        <v>0.10100000000000001</v>
      </c>
      <c r="I23" s="12">
        <v>0.10100000000000001</v>
      </c>
      <c r="J23" s="12">
        <v>0.10100000000000001</v>
      </c>
      <c r="K23" s="12">
        <v>0.10199999999999999</v>
      </c>
      <c r="L23" s="12">
        <v>0.105</v>
      </c>
      <c r="M23" s="12">
        <v>0.109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F6747-3D6F-E241-A182-2ACCC00D762D}">
  <dimension ref="A1:S23"/>
  <sheetViews>
    <sheetView workbookViewId="0">
      <selection activeCell="P17" sqref="P17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0.54700000000000004</v>
      </c>
      <c r="C2" s="13">
        <v>0.55000000000000004</v>
      </c>
      <c r="D2" s="13">
        <v>0.55600000000000005</v>
      </c>
      <c r="E2" s="13">
        <v>0.111</v>
      </c>
      <c r="F2" s="13">
        <v>0.107</v>
      </c>
      <c r="G2" s="13">
        <v>0.10100000000000001</v>
      </c>
      <c r="H2" s="13">
        <v>0.1</v>
      </c>
      <c r="I2" s="13">
        <v>0.10100000000000001</v>
      </c>
      <c r="J2" s="13">
        <v>0.105</v>
      </c>
      <c r="K2" s="13">
        <v>0.104</v>
      </c>
      <c r="L2" s="13">
        <v>0.105</v>
      </c>
      <c r="M2" s="13">
        <v>0.109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3">
        <v>0.125</v>
      </c>
      <c r="C3" s="13">
        <v>0.11700000000000001</v>
      </c>
      <c r="D3" s="13">
        <v>0.11700000000000001</v>
      </c>
      <c r="E3" s="13">
        <v>0.114</v>
      </c>
      <c r="F3" s="13">
        <v>0.111</v>
      </c>
      <c r="G3" s="13">
        <v>0.11</v>
      </c>
      <c r="H3" s="13">
        <v>0.10299999999999999</v>
      </c>
      <c r="I3" s="13">
        <v>0.10299999999999999</v>
      </c>
      <c r="J3" s="13">
        <v>0.106</v>
      </c>
      <c r="K3" s="13">
        <v>0.111</v>
      </c>
      <c r="L3" s="13">
        <v>0.112</v>
      </c>
      <c r="M3" s="13">
        <v>0.11600000000000001</v>
      </c>
      <c r="N3" s="3">
        <v>405</v>
      </c>
      <c r="P3" s="5">
        <v>0</v>
      </c>
      <c r="Q3" s="6">
        <f>B2</f>
        <v>0.54700000000000004</v>
      </c>
      <c r="R3" s="6">
        <f>C2</f>
        <v>0.55000000000000004</v>
      </c>
      <c r="S3" s="6">
        <f>D2</f>
        <v>0.55600000000000005</v>
      </c>
    </row>
    <row r="4" spans="1:19" x14ac:dyDescent="0.2">
      <c r="P4" s="7">
        <v>120</v>
      </c>
      <c r="Q4" s="6">
        <f>E6</f>
        <v>0.53300000000000003</v>
      </c>
      <c r="R4" s="6">
        <f>F6</f>
        <v>0.51700000000000002</v>
      </c>
      <c r="S4" s="6">
        <f>G6</f>
        <v>0.52500000000000002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0.496</v>
      </c>
      <c r="R5" s="6">
        <f>I10</f>
        <v>0.47199999999999998</v>
      </c>
      <c r="S5" s="6">
        <f>J10</f>
        <v>0.51</v>
      </c>
    </row>
    <row r="6" spans="1:19" x14ac:dyDescent="0.2">
      <c r="A6" s="2" t="s">
        <v>0</v>
      </c>
      <c r="B6" s="12">
        <v>0.54400000000000004</v>
      </c>
      <c r="C6" s="12">
        <v>0.54800000000000004</v>
      </c>
      <c r="D6" s="12">
        <v>0.55500000000000005</v>
      </c>
      <c r="E6" s="12">
        <v>0.53300000000000003</v>
      </c>
      <c r="F6" s="12">
        <v>0.51700000000000002</v>
      </c>
      <c r="G6" s="12">
        <v>0.52500000000000002</v>
      </c>
      <c r="H6" s="12">
        <v>0.1</v>
      </c>
      <c r="I6" s="12">
        <v>0.10100000000000001</v>
      </c>
      <c r="J6" s="12">
        <v>0.105</v>
      </c>
      <c r="K6" s="12">
        <v>0.104</v>
      </c>
      <c r="L6" s="12">
        <v>0.105</v>
      </c>
      <c r="M6" s="12">
        <v>0.108</v>
      </c>
      <c r="N6" s="8">
        <v>340</v>
      </c>
      <c r="P6" s="7">
        <v>360</v>
      </c>
      <c r="Q6" s="6">
        <f>K14</f>
        <v>0.46800000000000003</v>
      </c>
      <c r="R6" s="6">
        <f>L14</f>
        <v>0.437</v>
      </c>
      <c r="S6" s="6">
        <f>M14</f>
        <v>0.48899999999999999</v>
      </c>
    </row>
    <row r="7" spans="1:19" x14ac:dyDescent="0.2">
      <c r="A7" s="2" t="s">
        <v>1</v>
      </c>
      <c r="B7" s="12">
        <v>0.125</v>
      </c>
      <c r="C7" s="12">
        <v>0.11700000000000001</v>
      </c>
      <c r="D7" s="12">
        <v>0.11700000000000001</v>
      </c>
      <c r="E7" s="12">
        <v>0.114</v>
      </c>
      <c r="F7" s="12">
        <v>0.111</v>
      </c>
      <c r="G7" s="12">
        <v>0.11</v>
      </c>
      <c r="H7" s="12">
        <v>0.10299999999999999</v>
      </c>
      <c r="I7" s="12">
        <v>0.10299999999999999</v>
      </c>
      <c r="J7" s="12">
        <v>0.106</v>
      </c>
      <c r="K7" s="12">
        <v>0.111</v>
      </c>
      <c r="L7" s="12">
        <v>0.112</v>
      </c>
      <c r="M7" s="12">
        <v>0.11600000000000001</v>
      </c>
      <c r="N7" s="8">
        <v>340</v>
      </c>
      <c r="P7" s="5">
        <v>480</v>
      </c>
      <c r="Q7" s="6">
        <f>B19</f>
        <v>0.46899999999999997</v>
      </c>
      <c r="R7" s="6">
        <f>C19</f>
        <v>0.41399999999999998</v>
      </c>
      <c r="S7" s="6">
        <f>D19</f>
        <v>0.46800000000000003</v>
      </c>
    </row>
    <row r="8" spans="1:19" x14ac:dyDescent="0.2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P8" s="7">
        <v>600</v>
      </c>
      <c r="Q8" s="6">
        <f>E23</f>
        <v>0.43099999999999999</v>
      </c>
      <c r="R8" s="6">
        <f>F23</f>
        <v>0.36499999999999999</v>
      </c>
      <c r="S8" s="6">
        <f>G23</f>
        <v>0.42799999999999999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2">
        <v>0.54400000000000004</v>
      </c>
      <c r="C10" s="12">
        <v>0.54800000000000004</v>
      </c>
      <c r="D10" s="12">
        <v>0.55500000000000005</v>
      </c>
      <c r="E10" s="12">
        <v>0.53100000000000003</v>
      </c>
      <c r="F10" s="12">
        <v>0.51500000000000001</v>
      </c>
      <c r="G10" s="12">
        <v>0.52300000000000002</v>
      </c>
      <c r="H10" s="12">
        <v>0.496</v>
      </c>
      <c r="I10" s="12">
        <v>0.47199999999999998</v>
      </c>
      <c r="J10" s="12">
        <v>0.51</v>
      </c>
      <c r="K10" s="12">
        <v>0.104</v>
      </c>
      <c r="L10" s="12">
        <v>0.105</v>
      </c>
      <c r="M10" s="12">
        <v>0.109</v>
      </c>
      <c r="N10" s="3">
        <v>405</v>
      </c>
      <c r="P10" t="s">
        <v>7</v>
      </c>
      <c r="Q10">
        <f>SLOPE(Q3:Q8,$P$3:$P$8)</f>
        <v>-1.9047619047619059E-4</v>
      </c>
      <c r="R10">
        <f>SLOPE(R3:R8,$P$3:$P$8)</f>
        <v>-3.0214285714285722E-4</v>
      </c>
      <c r="S10">
        <f>SLOPE(S3:S8,$P$3:$P$8)</f>
        <v>-1.9809523809523815E-4</v>
      </c>
    </row>
    <row r="11" spans="1:19" x14ac:dyDescent="0.2">
      <c r="A11" s="2" t="s">
        <v>1</v>
      </c>
      <c r="B11" s="12">
        <v>0.125</v>
      </c>
      <c r="C11" s="12">
        <v>0.11700000000000001</v>
      </c>
      <c r="D11" s="12">
        <v>0.11700000000000001</v>
      </c>
      <c r="E11" s="12">
        <v>0.114</v>
      </c>
      <c r="F11" s="12">
        <v>0.111</v>
      </c>
      <c r="G11" s="12">
        <v>0.11</v>
      </c>
      <c r="H11" s="12">
        <v>0.10299999999999999</v>
      </c>
      <c r="I11" s="12">
        <v>0.10299999999999999</v>
      </c>
      <c r="J11" s="12">
        <v>0.106</v>
      </c>
      <c r="K11" s="12">
        <v>0.111</v>
      </c>
      <c r="L11" s="12">
        <v>0.112</v>
      </c>
      <c r="M11" s="12">
        <v>0.11600000000000001</v>
      </c>
      <c r="N11" s="3">
        <v>405</v>
      </c>
      <c r="P11" t="s">
        <v>6</v>
      </c>
      <c r="Q11">
        <f>_xlfn.STDEV.P(Q10:S10)</f>
        <v>5.0939399028588873E-5</v>
      </c>
    </row>
    <row r="12" spans="1:19" x14ac:dyDescent="0.2">
      <c r="P12" t="s">
        <v>8</v>
      </c>
      <c r="Q12">
        <f>AVERAGE(Q10:S10)</f>
        <v>-2.3023809523809534E-4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2">
        <v>0.54300000000000004</v>
      </c>
      <c r="C14" s="12">
        <v>0.54700000000000004</v>
      </c>
      <c r="D14" s="12">
        <v>0.55400000000000005</v>
      </c>
      <c r="E14" s="12">
        <v>0.53</v>
      </c>
      <c r="F14" s="12">
        <v>0.51400000000000001</v>
      </c>
      <c r="G14" s="12">
        <v>0.52300000000000002</v>
      </c>
      <c r="H14" s="12">
        <v>0.47399999999999998</v>
      </c>
      <c r="I14" s="12">
        <v>0.47099999999999997</v>
      </c>
      <c r="J14" s="12">
        <v>0.50800000000000001</v>
      </c>
      <c r="K14" s="12">
        <v>0.46800000000000003</v>
      </c>
      <c r="L14" s="12">
        <v>0.437</v>
      </c>
      <c r="M14" s="12">
        <v>0.48899999999999999</v>
      </c>
      <c r="N14" s="3">
        <v>405</v>
      </c>
    </row>
    <row r="15" spans="1:19" x14ac:dyDescent="0.2">
      <c r="A15" s="2" t="s">
        <v>1</v>
      </c>
      <c r="B15" s="12">
        <v>0.125</v>
      </c>
      <c r="C15" s="12">
        <v>0.11700000000000001</v>
      </c>
      <c r="D15" s="12">
        <v>0.11700000000000001</v>
      </c>
      <c r="E15" s="12">
        <v>0.114</v>
      </c>
      <c r="F15" s="12">
        <v>0.112</v>
      </c>
      <c r="G15" s="12">
        <v>0.11</v>
      </c>
      <c r="H15" s="12">
        <v>0.10299999999999999</v>
      </c>
      <c r="I15" s="12">
        <v>0.10299999999999999</v>
      </c>
      <c r="J15" s="12">
        <v>0.107</v>
      </c>
      <c r="K15" s="12">
        <v>0.111</v>
      </c>
      <c r="L15" s="12">
        <v>0.112</v>
      </c>
      <c r="M15" s="12">
        <v>0.11600000000000001</v>
      </c>
      <c r="N15" s="3">
        <v>405</v>
      </c>
    </row>
    <row r="16" spans="1:19" x14ac:dyDescent="0.2">
      <c r="P16" t="s">
        <v>9</v>
      </c>
      <c r="Q16">
        <f>Q12*-1</f>
        <v>2.3023809523809534E-4</v>
      </c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2">
        <v>0.54400000000000004</v>
      </c>
      <c r="C18" s="12">
        <v>0.54800000000000004</v>
      </c>
      <c r="D18" s="12">
        <v>0.55400000000000005</v>
      </c>
      <c r="E18" s="12">
        <v>0.53</v>
      </c>
      <c r="F18" s="12">
        <v>0.51400000000000001</v>
      </c>
      <c r="G18" s="12">
        <v>0.52300000000000002</v>
      </c>
      <c r="H18" s="12">
        <v>0.47499999999999998</v>
      </c>
      <c r="I18" s="12">
        <v>0.47099999999999997</v>
      </c>
      <c r="J18" s="12">
        <v>0.50900000000000001</v>
      </c>
      <c r="K18" s="12">
        <v>0.46700000000000003</v>
      </c>
      <c r="L18" s="12">
        <v>0.435</v>
      </c>
      <c r="M18" s="12">
        <v>0.48899999999999999</v>
      </c>
      <c r="N18" s="3">
        <v>405</v>
      </c>
    </row>
    <row r="19" spans="1:14" x14ac:dyDescent="0.2">
      <c r="A19" s="2" t="s">
        <v>1</v>
      </c>
      <c r="B19" s="12">
        <v>0.46899999999999997</v>
      </c>
      <c r="C19" s="12">
        <v>0.41399999999999998</v>
      </c>
      <c r="D19" s="12">
        <v>0.46800000000000003</v>
      </c>
      <c r="E19" s="12">
        <v>0.114</v>
      </c>
      <c r="F19" s="12">
        <v>0.112</v>
      </c>
      <c r="G19" s="12">
        <v>0.11</v>
      </c>
      <c r="H19" s="12">
        <v>0.10299999999999999</v>
      </c>
      <c r="I19" s="12">
        <v>0.10299999999999999</v>
      </c>
      <c r="J19" s="12">
        <v>0.106</v>
      </c>
      <c r="K19" s="12">
        <v>0.111</v>
      </c>
      <c r="L19" s="12">
        <v>0.112</v>
      </c>
      <c r="M19" s="12">
        <v>0.11600000000000001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0.54200000000000004</v>
      </c>
      <c r="C22" s="12">
        <v>0.54600000000000004</v>
      </c>
      <c r="D22" s="12">
        <v>0.55200000000000005</v>
      </c>
      <c r="E22" s="12">
        <v>0.52900000000000003</v>
      </c>
      <c r="F22" s="12">
        <v>0.51500000000000001</v>
      </c>
      <c r="G22" s="12">
        <v>0.52300000000000002</v>
      </c>
      <c r="H22" s="12">
        <v>0.47399999999999998</v>
      </c>
      <c r="I22" s="12">
        <v>0.47099999999999997</v>
      </c>
      <c r="J22" s="12">
        <v>0.50800000000000001</v>
      </c>
      <c r="K22" s="12">
        <v>0.46700000000000003</v>
      </c>
      <c r="L22" s="12">
        <v>0.435</v>
      </c>
      <c r="M22" s="12">
        <v>0.48599999999999999</v>
      </c>
      <c r="N22" s="3">
        <v>405</v>
      </c>
    </row>
    <row r="23" spans="1:14" x14ac:dyDescent="0.2">
      <c r="A23" s="2" t="s">
        <v>1</v>
      </c>
      <c r="B23" s="12">
        <v>0.46800000000000003</v>
      </c>
      <c r="C23" s="12">
        <v>0.41299999999999998</v>
      </c>
      <c r="D23" s="12">
        <v>0.46600000000000003</v>
      </c>
      <c r="E23" s="12">
        <v>0.43099999999999999</v>
      </c>
      <c r="F23" s="12">
        <v>0.36499999999999999</v>
      </c>
      <c r="G23" s="12">
        <v>0.42799999999999999</v>
      </c>
      <c r="H23" s="12">
        <v>0.10299999999999999</v>
      </c>
      <c r="I23" s="12">
        <v>0.10299999999999999</v>
      </c>
      <c r="J23" s="12">
        <v>0.106</v>
      </c>
      <c r="K23" s="12">
        <v>0.111</v>
      </c>
      <c r="L23" s="12">
        <v>0.112</v>
      </c>
      <c r="M23" s="12">
        <v>0.11600000000000001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D2131-E085-4B4D-9A6D-BDE51490EE6E}">
  <dimension ref="A1:S23"/>
  <sheetViews>
    <sheetView workbookViewId="0">
      <selection activeCell="P17" sqref="P17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0.53200000000000003</v>
      </c>
      <c r="C2" s="13">
        <v>0.54800000000000004</v>
      </c>
      <c r="D2" s="13">
        <v>0.54400000000000004</v>
      </c>
      <c r="E2" s="13">
        <v>0.104</v>
      </c>
      <c r="F2" s="13">
        <v>0.105</v>
      </c>
      <c r="G2" s="13">
        <v>0.105</v>
      </c>
      <c r="H2" s="13">
        <v>0.104</v>
      </c>
      <c r="I2" s="13">
        <v>0.104</v>
      </c>
      <c r="J2" s="13">
        <v>0.104</v>
      </c>
      <c r="K2" s="13">
        <v>0.104</v>
      </c>
      <c r="L2" s="13">
        <v>0.10199999999999999</v>
      </c>
      <c r="M2" s="13">
        <v>0.108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3">
        <v>0.112</v>
      </c>
      <c r="C3" s="13">
        <v>0.106</v>
      </c>
      <c r="D3" s="13">
        <v>0.106</v>
      </c>
      <c r="E3" s="13">
        <v>0.105</v>
      </c>
      <c r="F3" s="13">
        <v>0.105</v>
      </c>
      <c r="G3" s="13">
        <v>0.105</v>
      </c>
      <c r="H3" s="13">
        <v>0.104</v>
      </c>
      <c r="I3" s="13">
        <v>0.10299999999999999</v>
      </c>
      <c r="J3" s="13">
        <v>0.104</v>
      </c>
      <c r="K3" s="13">
        <v>0.104</v>
      </c>
      <c r="L3" s="13">
        <v>0.104</v>
      </c>
      <c r="M3" s="13">
        <v>0.106</v>
      </c>
      <c r="N3" s="3">
        <v>405</v>
      </c>
      <c r="P3" s="5">
        <v>0</v>
      </c>
      <c r="Q3" s="6">
        <f>B2</f>
        <v>0.53200000000000003</v>
      </c>
      <c r="R3" s="6">
        <f>C2</f>
        <v>0.54800000000000004</v>
      </c>
      <c r="S3" s="6">
        <f>D2</f>
        <v>0.54400000000000004</v>
      </c>
    </row>
    <row r="4" spans="1:19" x14ac:dyDescent="0.2">
      <c r="P4" s="7">
        <v>120</v>
      </c>
      <c r="Q4" s="6">
        <f>E6</f>
        <v>0.51900000000000002</v>
      </c>
      <c r="R4" s="6">
        <f>F6</f>
        <v>0.51800000000000002</v>
      </c>
      <c r="S4" s="6">
        <f>G6</f>
        <v>0.53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0.49399999999999999</v>
      </c>
      <c r="R5" s="6">
        <f>I10</f>
        <v>0.48899999999999999</v>
      </c>
      <c r="S5" s="6">
        <f>J10</f>
        <v>0.5</v>
      </c>
    </row>
    <row r="6" spans="1:19" x14ac:dyDescent="0.2">
      <c r="A6" s="2" t="s">
        <v>0</v>
      </c>
      <c r="B6" s="12">
        <v>0.52900000000000003</v>
      </c>
      <c r="C6" s="12">
        <v>0.54600000000000004</v>
      </c>
      <c r="D6" s="12">
        <v>0.54200000000000004</v>
      </c>
      <c r="E6" s="12">
        <v>0.51900000000000002</v>
      </c>
      <c r="F6" s="12">
        <v>0.51800000000000002</v>
      </c>
      <c r="G6" s="12">
        <v>0.53</v>
      </c>
      <c r="H6" s="12">
        <v>0.104</v>
      </c>
      <c r="I6" s="12">
        <v>0.104</v>
      </c>
      <c r="J6" s="12">
        <v>0.104</v>
      </c>
      <c r="K6" s="12">
        <v>0.104</v>
      </c>
      <c r="L6" s="12">
        <v>0.10199999999999999</v>
      </c>
      <c r="M6" s="12">
        <v>0.108</v>
      </c>
      <c r="N6" s="8">
        <v>340</v>
      </c>
      <c r="P6" s="7">
        <v>360</v>
      </c>
      <c r="Q6" s="6">
        <f>K14</f>
        <v>0.46500000000000002</v>
      </c>
      <c r="R6" s="6">
        <f>L14</f>
        <v>0.45300000000000001</v>
      </c>
      <c r="S6" s="6">
        <f>M14</f>
        <v>0.48</v>
      </c>
    </row>
    <row r="7" spans="1:19" x14ac:dyDescent="0.2">
      <c r="A7" s="2" t="s">
        <v>1</v>
      </c>
      <c r="B7" s="12">
        <v>0.112</v>
      </c>
      <c r="C7" s="12">
        <v>0.106</v>
      </c>
      <c r="D7" s="12">
        <v>0.106</v>
      </c>
      <c r="E7" s="12">
        <v>0.105</v>
      </c>
      <c r="F7" s="12">
        <v>0.105</v>
      </c>
      <c r="G7" s="12">
        <v>0.104</v>
      </c>
      <c r="H7" s="12">
        <v>0.10299999999999999</v>
      </c>
      <c r="I7" s="12">
        <v>0.10299999999999999</v>
      </c>
      <c r="J7" s="12">
        <v>0.104</v>
      </c>
      <c r="K7" s="12">
        <v>0.104</v>
      </c>
      <c r="L7" s="12">
        <v>0.104</v>
      </c>
      <c r="M7" s="12">
        <v>0.106</v>
      </c>
      <c r="N7" s="8">
        <v>340</v>
      </c>
      <c r="P7" s="5">
        <v>480</v>
      </c>
      <c r="Q7" s="6">
        <f>B19</f>
        <v>0.44800000000000001</v>
      </c>
      <c r="R7" s="6">
        <f>C19</f>
        <v>0.43</v>
      </c>
      <c r="S7" s="6">
        <f>D19</f>
        <v>0.45600000000000002</v>
      </c>
    </row>
    <row r="8" spans="1:19" x14ac:dyDescent="0.2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P8" s="7">
        <v>600</v>
      </c>
      <c r="Q8" s="6">
        <f>E23</f>
        <v>0.4</v>
      </c>
      <c r="R8" s="6">
        <f>F23</f>
        <v>0.38900000000000001</v>
      </c>
      <c r="S8" s="6">
        <f>G23</f>
        <v>0.42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3">
        <v>0.52800000000000002</v>
      </c>
      <c r="C10" s="16">
        <v>0.54500000000000004</v>
      </c>
      <c r="D10" s="16">
        <v>0.54200000000000004</v>
      </c>
      <c r="E10" s="16">
        <v>0.51700000000000002</v>
      </c>
      <c r="F10" s="16">
        <v>0.51600000000000001</v>
      </c>
      <c r="G10" s="16">
        <v>0.52800000000000002</v>
      </c>
      <c r="H10" s="16">
        <v>0.49399999999999999</v>
      </c>
      <c r="I10" s="16">
        <v>0.48899999999999999</v>
      </c>
      <c r="J10" s="16">
        <v>0.5</v>
      </c>
      <c r="K10" s="16">
        <v>0.10299999999999999</v>
      </c>
      <c r="L10" s="16">
        <v>0.10199999999999999</v>
      </c>
      <c r="M10" s="16">
        <v>0.108</v>
      </c>
      <c r="N10" s="3">
        <v>405</v>
      </c>
      <c r="P10" t="s">
        <v>7</v>
      </c>
      <c r="Q10">
        <f>SLOPE(Q3:Q8,$P$3:$P$8)</f>
        <v>-2.1476190476190477E-4</v>
      </c>
      <c r="R10">
        <f>SLOPE(R3:R8,$P$3:$P$8)</f>
        <v>-2.6071428571428578E-4</v>
      </c>
      <c r="S10">
        <f>SLOPE(S3:S8,$P$3:$P$8)</f>
        <v>-2.0523809523809533E-4</v>
      </c>
    </row>
    <row r="11" spans="1:19" x14ac:dyDescent="0.2">
      <c r="A11" s="2" t="s">
        <v>1</v>
      </c>
      <c r="B11" s="15">
        <v>0.111</v>
      </c>
      <c r="C11" s="14">
        <v>0.106</v>
      </c>
      <c r="D11" s="14">
        <v>0.106</v>
      </c>
      <c r="E11" s="14">
        <v>0.105</v>
      </c>
      <c r="F11" s="14">
        <v>0.105</v>
      </c>
      <c r="G11" s="14">
        <v>0.104</v>
      </c>
      <c r="H11" s="14">
        <v>0.10299999999999999</v>
      </c>
      <c r="I11" s="14">
        <v>0.10299999999999999</v>
      </c>
      <c r="J11" s="14">
        <v>0.104</v>
      </c>
      <c r="K11" s="14">
        <v>0.104</v>
      </c>
      <c r="L11" s="14">
        <v>0.10299999999999999</v>
      </c>
      <c r="M11" s="14">
        <v>0.106</v>
      </c>
      <c r="N11" s="3">
        <v>405</v>
      </c>
      <c r="P11" t="s">
        <v>6</v>
      </c>
      <c r="Q11">
        <f>_xlfn.STDEV.P(Q10:S10)</f>
        <v>2.4221046799997716E-5</v>
      </c>
    </row>
    <row r="12" spans="1:19" x14ac:dyDescent="0.2">
      <c r="P12" t="s">
        <v>8</v>
      </c>
      <c r="Q12">
        <f>AVERAGE(Q10:S10)</f>
        <v>-2.2690476190476196E-4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2">
        <v>0.52800000000000002</v>
      </c>
      <c r="C14" s="12">
        <v>0.54500000000000004</v>
      </c>
      <c r="D14" s="12">
        <v>0.54100000000000004</v>
      </c>
      <c r="E14" s="12">
        <v>0.51700000000000002</v>
      </c>
      <c r="F14" s="12">
        <v>0.51600000000000001</v>
      </c>
      <c r="G14" s="12">
        <v>0.52800000000000002</v>
      </c>
      <c r="H14" s="12">
        <v>0.49199999999999999</v>
      </c>
      <c r="I14" s="12">
        <v>0.48599999999999999</v>
      </c>
      <c r="J14" s="12">
        <v>0.498</v>
      </c>
      <c r="K14" s="12">
        <v>0.46500000000000002</v>
      </c>
      <c r="L14" s="12">
        <v>0.45300000000000001</v>
      </c>
      <c r="M14" s="12">
        <v>0.48</v>
      </c>
      <c r="N14" s="3">
        <v>405</v>
      </c>
    </row>
    <row r="15" spans="1:19" x14ac:dyDescent="0.2">
      <c r="A15" s="2" t="s">
        <v>1</v>
      </c>
      <c r="B15" s="12">
        <v>0.112</v>
      </c>
      <c r="C15" s="12">
        <v>0.106</v>
      </c>
      <c r="D15" s="12">
        <v>0.105</v>
      </c>
      <c r="E15" s="12">
        <v>0.105</v>
      </c>
      <c r="F15" s="12">
        <v>0.105</v>
      </c>
      <c r="G15" s="12">
        <v>0.104</v>
      </c>
      <c r="H15" s="12">
        <v>0.10299999999999999</v>
      </c>
      <c r="I15" s="12">
        <v>0.10299999999999999</v>
      </c>
      <c r="J15" s="12">
        <v>0.104</v>
      </c>
      <c r="K15" s="12">
        <v>0.104</v>
      </c>
      <c r="L15" s="12">
        <v>0.10299999999999999</v>
      </c>
      <c r="M15" s="12">
        <v>0.106</v>
      </c>
      <c r="N15" s="3">
        <v>405</v>
      </c>
    </row>
    <row r="16" spans="1:19" x14ac:dyDescent="0.2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P16" t="s">
        <v>9</v>
      </c>
      <c r="Q16">
        <f>Q12*-1</f>
        <v>2.2690476190476196E-4</v>
      </c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3">
        <v>0.52800000000000002</v>
      </c>
      <c r="C18" s="16">
        <v>0.54500000000000004</v>
      </c>
      <c r="D18" s="16">
        <v>0.54100000000000004</v>
      </c>
      <c r="E18" s="16">
        <v>0.51700000000000002</v>
      </c>
      <c r="F18" s="16">
        <v>0.51600000000000001</v>
      </c>
      <c r="G18" s="16">
        <v>0.52800000000000002</v>
      </c>
      <c r="H18" s="16">
        <v>0.49199999999999999</v>
      </c>
      <c r="I18" s="16">
        <v>0.48599999999999999</v>
      </c>
      <c r="J18" s="16">
        <v>0.498</v>
      </c>
      <c r="K18" s="16">
        <v>0.46400000000000002</v>
      </c>
      <c r="L18" s="16">
        <v>0.45200000000000001</v>
      </c>
      <c r="M18" s="16">
        <v>0.48</v>
      </c>
      <c r="N18" s="3">
        <v>405</v>
      </c>
    </row>
    <row r="19" spans="1:14" x14ac:dyDescent="0.2">
      <c r="A19" s="2" t="s">
        <v>1</v>
      </c>
      <c r="B19" s="15">
        <v>0.44800000000000001</v>
      </c>
      <c r="C19" s="14">
        <v>0.43</v>
      </c>
      <c r="D19" s="14">
        <v>0.45600000000000002</v>
      </c>
      <c r="E19" s="14">
        <v>0.104</v>
      </c>
      <c r="F19" s="14">
        <v>0.105</v>
      </c>
      <c r="G19" s="14">
        <v>0.104</v>
      </c>
      <c r="H19" s="14">
        <v>0.10299999999999999</v>
      </c>
      <c r="I19" s="14">
        <v>0.10299999999999999</v>
      </c>
      <c r="J19" s="14">
        <v>0.104</v>
      </c>
      <c r="K19" s="14">
        <v>0.104</v>
      </c>
      <c r="L19" s="14">
        <v>0.10299999999999999</v>
      </c>
      <c r="M19" s="14">
        <v>0.105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0.52700000000000002</v>
      </c>
      <c r="C22" s="12">
        <v>0.54400000000000004</v>
      </c>
      <c r="D22" s="12">
        <v>0.54100000000000004</v>
      </c>
      <c r="E22" s="12">
        <v>0.51600000000000001</v>
      </c>
      <c r="F22" s="12">
        <v>0.51500000000000001</v>
      </c>
      <c r="G22" s="12">
        <v>0.52700000000000002</v>
      </c>
      <c r="H22" s="12">
        <v>0.49099999999999999</v>
      </c>
      <c r="I22" s="12">
        <v>0.48599999999999999</v>
      </c>
      <c r="J22" s="12">
        <v>0.498</v>
      </c>
      <c r="K22" s="12">
        <v>0.46400000000000002</v>
      </c>
      <c r="L22" s="12">
        <v>0.45300000000000001</v>
      </c>
      <c r="M22" s="12">
        <v>0.48</v>
      </c>
      <c r="N22" s="3">
        <v>405</v>
      </c>
    </row>
    <row r="23" spans="1:14" x14ac:dyDescent="0.2">
      <c r="A23" s="2" t="s">
        <v>1</v>
      </c>
      <c r="B23" s="12">
        <v>0.44700000000000001</v>
      </c>
      <c r="C23" s="12">
        <v>0.42799999999999999</v>
      </c>
      <c r="D23" s="12">
        <v>0.45500000000000002</v>
      </c>
      <c r="E23" s="12">
        <v>0.4</v>
      </c>
      <c r="F23" s="12">
        <v>0.38900000000000001</v>
      </c>
      <c r="G23" s="12">
        <v>0.42</v>
      </c>
      <c r="H23" s="12">
        <v>0.10299999999999999</v>
      </c>
      <c r="I23" s="12">
        <v>0.10299999999999999</v>
      </c>
      <c r="J23" s="12">
        <v>0.10299999999999999</v>
      </c>
      <c r="K23" s="12">
        <v>0.10299999999999999</v>
      </c>
      <c r="L23" s="12">
        <v>0.10299999999999999</v>
      </c>
      <c r="M23" s="12">
        <v>0.106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C1937-2189-F74C-A5EC-C1497AFA02E4}">
  <dimension ref="A1:S23"/>
  <sheetViews>
    <sheetView workbookViewId="0">
      <selection activeCell="P17" sqref="P17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0.54700000000000004</v>
      </c>
      <c r="C2" s="13">
        <v>0.55900000000000005</v>
      </c>
      <c r="D2" s="13">
        <v>0.54500000000000004</v>
      </c>
      <c r="E2" s="13">
        <v>0.106</v>
      </c>
      <c r="F2" s="13">
        <v>0.105</v>
      </c>
      <c r="G2" s="13">
        <v>0.10299999999999999</v>
      </c>
      <c r="H2" s="13">
        <v>0.10199999999999999</v>
      </c>
      <c r="I2" s="13">
        <v>0.10199999999999999</v>
      </c>
      <c r="J2" s="13">
        <v>0.10299999999999999</v>
      </c>
      <c r="K2" s="13">
        <v>0.106</v>
      </c>
      <c r="L2" s="13">
        <v>0.107</v>
      </c>
      <c r="M2" s="13">
        <v>0.109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3">
        <v>0.114</v>
      </c>
      <c r="C3" s="13">
        <v>0.115</v>
      </c>
      <c r="D3" s="13">
        <v>0.112</v>
      </c>
      <c r="E3" s="13">
        <v>0.107</v>
      </c>
      <c r="F3" s="13">
        <v>0.105</v>
      </c>
      <c r="G3" s="13">
        <v>0.10299999999999999</v>
      </c>
      <c r="H3" s="13">
        <v>0.10199999999999999</v>
      </c>
      <c r="I3" s="13">
        <v>0.10299999999999999</v>
      </c>
      <c r="J3" s="13">
        <v>0.104</v>
      </c>
      <c r="K3" s="13">
        <v>0.11</v>
      </c>
      <c r="L3" s="13">
        <v>0.106</v>
      </c>
      <c r="M3" s="13">
        <v>0.111</v>
      </c>
      <c r="N3" s="3">
        <v>405</v>
      </c>
      <c r="P3" s="5">
        <v>0</v>
      </c>
      <c r="Q3" s="6">
        <f>B2</f>
        <v>0.54700000000000004</v>
      </c>
      <c r="R3" s="6">
        <f>C2</f>
        <v>0.55900000000000005</v>
      </c>
      <c r="S3" s="6">
        <f>D2</f>
        <v>0.54500000000000004</v>
      </c>
    </row>
    <row r="4" spans="1:19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P4" s="7">
        <v>120</v>
      </c>
      <c r="Q4" s="6">
        <f>E6</f>
        <v>0.50900000000000001</v>
      </c>
      <c r="R4" s="6">
        <f>F6</f>
        <v>0.52</v>
      </c>
      <c r="S4" s="6">
        <f>G6</f>
        <v>0.504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0.44800000000000001</v>
      </c>
      <c r="R5" s="6">
        <f>I10</f>
        <v>0.49099999999999999</v>
      </c>
      <c r="S5" s="6">
        <f>J10</f>
        <v>0.47299999999999998</v>
      </c>
    </row>
    <row r="6" spans="1:19" x14ac:dyDescent="0.2">
      <c r="A6" s="2" t="s">
        <v>0</v>
      </c>
      <c r="B6" s="12">
        <v>0.54600000000000004</v>
      </c>
      <c r="C6" s="12">
        <v>0.55600000000000005</v>
      </c>
      <c r="D6" s="12">
        <v>0.54300000000000004</v>
      </c>
      <c r="E6" s="12">
        <v>0.50900000000000001</v>
      </c>
      <c r="F6" s="12">
        <v>0.52</v>
      </c>
      <c r="G6" s="12">
        <v>0.504</v>
      </c>
      <c r="H6" s="12">
        <v>0.10199999999999999</v>
      </c>
      <c r="I6" s="12">
        <v>0.10199999999999999</v>
      </c>
      <c r="J6" s="12">
        <v>0.10299999999999999</v>
      </c>
      <c r="K6" s="12">
        <v>0.106</v>
      </c>
      <c r="L6" s="12">
        <v>0.107</v>
      </c>
      <c r="M6" s="12">
        <v>0.109</v>
      </c>
      <c r="N6" s="8">
        <v>340</v>
      </c>
      <c r="P6" s="7">
        <v>360</v>
      </c>
      <c r="Q6" s="6">
        <f>K14</f>
        <v>0.41</v>
      </c>
      <c r="R6" s="6">
        <f>L14</f>
        <v>0.47499999999999998</v>
      </c>
      <c r="S6" s="6">
        <f>M14</f>
        <v>0.45600000000000002</v>
      </c>
    </row>
    <row r="7" spans="1:19" x14ac:dyDescent="0.2">
      <c r="A7" s="2" t="s">
        <v>1</v>
      </c>
      <c r="B7" s="12">
        <v>0.114</v>
      </c>
      <c r="C7" s="12">
        <v>0.115</v>
      </c>
      <c r="D7" s="12">
        <v>0.112</v>
      </c>
      <c r="E7" s="12">
        <v>0.107</v>
      </c>
      <c r="F7" s="12">
        <v>0.105</v>
      </c>
      <c r="G7" s="12">
        <v>0.10299999999999999</v>
      </c>
      <c r="H7" s="12">
        <v>0.10199999999999999</v>
      </c>
      <c r="I7" s="12">
        <v>0.10299999999999999</v>
      </c>
      <c r="J7" s="12">
        <v>0.104</v>
      </c>
      <c r="K7" s="12">
        <v>0.11</v>
      </c>
      <c r="L7" s="12">
        <v>0.106</v>
      </c>
      <c r="M7" s="12">
        <v>0.111</v>
      </c>
      <c r="N7" s="8">
        <v>340</v>
      </c>
      <c r="P7" s="5">
        <v>480</v>
      </c>
      <c r="Q7" s="6">
        <f>B19</f>
        <v>0.374</v>
      </c>
      <c r="R7" s="6">
        <f>C19</f>
        <v>0.45200000000000001</v>
      </c>
      <c r="S7" s="6">
        <f>D19</f>
        <v>0.43099999999999999</v>
      </c>
    </row>
    <row r="8" spans="1:19" x14ac:dyDescent="0.2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P8" s="7">
        <v>600</v>
      </c>
      <c r="Q8" s="6">
        <f>E23</f>
        <v>0.31900000000000001</v>
      </c>
      <c r="R8" s="6">
        <f>F23</f>
        <v>0.40600000000000003</v>
      </c>
      <c r="S8" s="6">
        <f>G23</f>
        <v>0.38400000000000001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2">
        <v>0.54600000000000004</v>
      </c>
      <c r="C10" s="12">
        <v>0.55600000000000005</v>
      </c>
      <c r="D10" s="12">
        <v>0.54300000000000004</v>
      </c>
      <c r="E10" s="12">
        <v>0.50700000000000001</v>
      </c>
      <c r="F10" s="12">
        <v>0.51900000000000002</v>
      </c>
      <c r="G10" s="12">
        <v>0.503</v>
      </c>
      <c r="H10" s="12">
        <v>0.44800000000000001</v>
      </c>
      <c r="I10" s="12">
        <v>0.49099999999999999</v>
      </c>
      <c r="J10" s="12">
        <v>0.47299999999999998</v>
      </c>
      <c r="K10" s="12">
        <v>0.106</v>
      </c>
      <c r="L10" s="12">
        <v>0.107</v>
      </c>
      <c r="M10" s="12">
        <v>0.109</v>
      </c>
      <c r="N10" s="3">
        <v>405</v>
      </c>
      <c r="P10" t="s">
        <v>7</v>
      </c>
      <c r="Q10">
        <f>SLOPE(Q3:Q8,$P$3:$P$8)</f>
        <v>-3.7690476190476195E-4</v>
      </c>
      <c r="R10">
        <f>SLOPE(R3:R8,$P$3:$P$8)</f>
        <v>-2.3452380952380955E-4</v>
      </c>
      <c r="S10">
        <f>SLOPE(S3:S8,$P$3:$P$8)</f>
        <v>-2.4785714285714287E-4</v>
      </c>
    </row>
    <row r="11" spans="1:19" x14ac:dyDescent="0.2">
      <c r="A11" s="2" t="s">
        <v>1</v>
      </c>
      <c r="B11" s="12">
        <v>0.114</v>
      </c>
      <c r="C11" s="12">
        <v>0.115</v>
      </c>
      <c r="D11" s="12">
        <v>0.112</v>
      </c>
      <c r="E11" s="12">
        <v>0.107</v>
      </c>
      <c r="F11" s="12">
        <v>0.105</v>
      </c>
      <c r="G11" s="12">
        <v>0.10299999999999999</v>
      </c>
      <c r="H11" s="12">
        <v>0.10299999999999999</v>
      </c>
      <c r="I11" s="12">
        <v>0.10299999999999999</v>
      </c>
      <c r="J11" s="12">
        <v>0.104</v>
      </c>
      <c r="K11" s="12">
        <v>0.11</v>
      </c>
      <c r="L11" s="12">
        <v>0.107</v>
      </c>
      <c r="M11" s="12">
        <v>0.11</v>
      </c>
      <c r="N11" s="3">
        <v>405</v>
      </c>
      <c r="P11" t="s">
        <v>6</v>
      </c>
      <c r="Q11">
        <f>_xlfn.STDEV.P(Q10:S10)</f>
        <v>6.4207477377417507E-5</v>
      </c>
    </row>
    <row r="12" spans="1:19" x14ac:dyDescent="0.2">
      <c r="P12" t="s">
        <v>8</v>
      </c>
      <c r="Q12">
        <f>AVERAGE(Q10:S10)</f>
        <v>-2.8642857142857143E-4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2">
        <v>0.54500000000000004</v>
      </c>
      <c r="C14" s="12">
        <v>0.55500000000000005</v>
      </c>
      <c r="D14" s="12">
        <v>0.54300000000000004</v>
      </c>
      <c r="E14" s="12">
        <v>0.50800000000000001</v>
      </c>
      <c r="F14" s="12">
        <v>0.51800000000000002</v>
      </c>
      <c r="G14" s="12">
        <v>0.503</v>
      </c>
      <c r="H14" s="12">
        <v>0.44700000000000001</v>
      </c>
      <c r="I14" s="12">
        <v>0.49</v>
      </c>
      <c r="J14" s="12">
        <v>0.47199999999999998</v>
      </c>
      <c r="K14" s="12">
        <v>0.41</v>
      </c>
      <c r="L14" s="12">
        <v>0.47499999999999998</v>
      </c>
      <c r="M14" s="12">
        <v>0.45600000000000002</v>
      </c>
      <c r="N14" s="3">
        <v>405</v>
      </c>
    </row>
    <row r="15" spans="1:19" x14ac:dyDescent="0.2">
      <c r="A15" s="2" t="s">
        <v>1</v>
      </c>
      <c r="B15" s="12">
        <v>0.114</v>
      </c>
      <c r="C15" s="12">
        <v>0.115</v>
      </c>
      <c r="D15" s="12">
        <v>0.112</v>
      </c>
      <c r="E15" s="12">
        <v>0.107</v>
      </c>
      <c r="F15" s="12">
        <v>0.105</v>
      </c>
      <c r="G15" s="12">
        <v>0.10299999999999999</v>
      </c>
      <c r="H15" s="12">
        <v>0.10199999999999999</v>
      </c>
      <c r="I15" s="12">
        <v>0.10299999999999999</v>
      </c>
      <c r="J15" s="12">
        <v>0.105</v>
      </c>
      <c r="K15" s="12">
        <v>0.11</v>
      </c>
      <c r="L15" s="12">
        <v>0.107</v>
      </c>
      <c r="M15" s="12">
        <v>0.11</v>
      </c>
      <c r="N15" s="3">
        <v>405</v>
      </c>
    </row>
    <row r="16" spans="1:19" x14ac:dyDescent="0.2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P16" t="s">
        <v>9</v>
      </c>
      <c r="Q16">
        <f>Q12*-1</f>
        <v>2.8642857142857143E-4</v>
      </c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2">
        <v>0.54500000000000004</v>
      </c>
      <c r="C18" s="12">
        <v>0.55600000000000005</v>
      </c>
      <c r="D18" s="12">
        <v>0.54100000000000004</v>
      </c>
      <c r="E18" s="12">
        <v>0.50600000000000001</v>
      </c>
      <c r="F18" s="12">
        <v>0.51800000000000002</v>
      </c>
      <c r="G18" s="12">
        <v>0.502</v>
      </c>
      <c r="H18" s="12">
        <v>0.44700000000000001</v>
      </c>
      <c r="I18" s="12">
        <v>0.49</v>
      </c>
      <c r="J18" s="12">
        <v>0.47199999999999998</v>
      </c>
      <c r="K18" s="12">
        <v>0.40899999999999997</v>
      </c>
      <c r="L18" s="12">
        <v>0.47399999999999998</v>
      </c>
      <c r="M18" s="12">
        <v>0.45500000000000002</v>
      </c>
      <c r="N18" s="3">
        <v>405</v>
      </c>
    </row>
    <row r="19" spans="1:14" x14ac:dyDescent="0.2">
      <c r="A19" s="2" t="s">
        <v>1</v>
      </c>
      <c r="B19" s="12">
        <v>0.374</v>
      </c>
      <c r="C19" s="12">
        <v>0.45200000000000001</v>
      </c>
      <c r="D19" s="12">
        <v>0.43099999999999999</v>
      </c>
      <c r="E19" s="12">
        <v>0.106</v>
      </c>
      <c r="F19" s="12">
        <v>0.105</v>
      </c>
      <c r="G19" s="12">
        <v>0.10299999999999999</v>
      </c>
      <c r="H19" s="12">
        <v>0.10199999999999999</v>
      </c>
      <c r="I19" s="12">
        <v>0.10299999999999999</v>
      </c>
      <c r="J19" s="12">
        <v>0.104</v>
      </c>
      <c r="K19" s="12">
        <v>0.11</v>
      </c>
      <c r="L19" s="12">
        <v>0.106</v>
      </c>
      <c r="M19" s="12">
        <v>0.11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0.54500000000000004</v>
      </c>
      <c r="C22" s="12">
        <v>0.55500000000000005</v>
      </c>
      <c r="D22" s="12">
        <v>0.54</v>
      </c>
      <c r="E22" s="12">
        <v>0.503</v>
      </c>
      <c r="F22" s="12">
        <v>0.51800000000000002</v>
      </c>
      <c r="G22" s="12">
        <v>0.501</v>
      </c>
      <c r="H22" s="12">
        <v>0.44700000000000001</v>
      </c>
      <c r="I22" s="12">
        <v>0.48899999999999999</v>
      </c>
      <c r="J22" s="12">
        <v>0.47199999999999998</v>
      </c>
      <c r="K22" s="12">
        <v>0.40899999999999997</v>
      </c>
      <c r="L22" s="12">
        <v>0.47399999999999998</v>
      </c>
      <c r="M22" s="12">
        <v>0.45500000000000002</v>
      </c>
      <c r="N22" s="3">
        <v>405</v>
      </c>
    </row>
    <row r="23" spans="1:14" x14ac:dyDescent="0.2">
      <c r="A23" s="2" t="s">
        <v>1</v>
      </c>
      <c r="B23" s="12">
        <v>0.373</v>
      </c>
      <c r="C23" s="12">
        <v>0.45100000000000001</v>
      </c>
      <c r="D23" s="12">
        <v>0.42899999999999999</v>
      </c>
      <c r="E23" s="12">
        <v>0.31900000000000001</v>
      </c>
      <c r="F23" s="12">
        <v>0.40600000000000003</v>
      </c>
      <c r="G23" s="12">
        <v>0.38400000000000001</v>
      </c>
      <c r="H23" s="12">
        <v>0.10199999999999999</v>
      </c>
      <c r="I23" s="12">
        <v>0.10299999999999999</v>
      </c>
      <c r="J23" s="12">
        <v>0.104</v>
      </c>
      <c r="K23" s="12">
        <v>0.11</v>
      </c>
      <c r="L23" s="12">
        <v>0.106</v>
      </c>
      <c r="M23" s="12">
        <v>0.11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0C270-DA6D-3E45-B7DC-EE6EF597ABF0}">
  <dimension ref="A2:CU122"/>
  <sheetViews>
    <sheetView topLeftCell="A68" workbookViewId="0">
      <selection activeCell="B26" sqref="B26:B86"/>
    </sheetView>
  </sheetViews>
  <sheetFormatPr baseColWidth="10" defaultColWidth="9.1640625" defaultRowHeight="13" x14ac:dyDescent="0.15"/>
  <cols>
    <col min="1" max="1" width="20.6640625" style="17" customWidth="1"/>
    <col min="2" max="2" width="12.6640625" style="17" customWidth="1"/>
    <col min="3" max="6" width="9.1640625" style="17"/>
    <col min="7" max="7" width="12.33203125" style="17" bestFit="1" customWidth="1"/>
    <col min="8" max="16384" width="9.1640625" style="17"/>
  </cols>
  <sheetData>
    <row r="2" spans="1:2" x14ac:dyDescent="0.15">
      <c r="A2" s="17" t="s">
        <v>145</v>
      </c>
      <c r="B2" s="17" t="s">
        <v>144</v>
      </c>
    </row>
    <row r="4" spans="1:2" x14ac:dyDescent="0.15">
      <c r="A4" s="17" t="s">
        <v>143</v>
      </c>
    </row>
    <row r="5" spans="1:2" x14ac:dyDescent="0.15">
      <c r="A5" s="17" t="s">
        <v>142</v>
      </c>
    </row>
    <row r="6" spans="1:2" x14ac:dyDescent="0.15">
      <c r="A6" s="17" t="s">
        <v>141</v>
      </c>
      <c r="B6" s="17" t="s">
        <v>140</v>
      </c>
    </row>
    <row r="7" spans="1:2" x14ac:dyDescent="0.15">
      <c r="A7" s="17" t="s">
        <v>139</v>
      </c>
      <c r="B7" s="28">
        <v>44088</v>
      </c>
    </row>
    <row r="8" spans="1:2" x14ac:dyDescent="0.15">
      <c r="A8" s="17" t="s">
        <v>120</v>
      </c>
      <c r="B8" s="27">
        <v>0.63950231481481479</v>
      </c>
    </row>
    <row r="9" spans="1:2" x14ac:dyDescent="0.15">
      <c r="A9" s="17" t="s">
        <v>138</v>
      </c>
      <c r="B9" s="17" t="s">
        <v>137</v>
      </c>
    </row>
    <row r="10" spans="1:2" x14ac:dyDescent="0.15">
      <c r="A10" s="17" t="s">
        <v>136</v>
      </c>
      <c r="B10" s="17" t="s">
        <v>135</v>
      </c>
    </row>
    <row r="11" spans="1:2" x14ac:dyDescent="0.15">
      <c r="A11" s="17" t="s">
        <v>134</v>
      </c>
      <c r="B11" s="17" t="s">
        <v>133</v>
      </c>
    </row>
    <row r="13" spans="1:2" ht="14" x14ac:dyDescent="0.15">
      <c r="A13" s="26" t="s">
        <v>132</v>
      </c>
      <c r="B13" s="25"/>
    </row>
    <row r="14" spans="1:2" x14ac:dyDescent="0.15">
      <c r="A14" s="17" t="s">
        <v>131</v>
      </c>
      <c r="B14" s="17" t="s">
        <v>130</v>
      </c>
    </row>
    <row r="15" spans="1:2" x14ac:dyDescent="0.15">
      <c r="A15" s="17" t="s">
        <v>129</v>
      </c>
    </row>
    <row r="16" spans="1:2" x14ac:dyDescent="0.15">
      <c r="A16" s="17" t="s">
        <v>128</v>
      </c>
      <c r="B16" s="17" t="s">
        <v>127</v>
      </c>
    </row>
    <row r="17" spans="1:99" x14ac:dyDescent="0.15">
      <c r="A17" s="17" t="s">
        <v>126</v>
      </c>
      <c r="B17" s="17" t="s">
        <v>125</v>
      </c>
    </row>
    <row r="18" spans="1:99" x14ac:dyDescent="0.15">
      <c r="B18" s="17" t="s">
        <v>124</v>
      </c>
    </row>
    <row r="19" spans="1:99" x14ac:dyDescent="0.15">
      <c r="B19" s="17" t="s">
        <v>123</v>
      </c>
    </row>
    <row r="20" spans="1:99" x14ac:dyDescent="0.15">
      <c r="B20" s="17" t="s">
        <v>122</v>
      </c>
    </row>
    <row r="21" spans="1:99" x14ac:dyDescent="0.15">
      <c r="A21" s="17" t="s">
        <v>121</v>
      </c>
    </row>
    <row r="23" spans="1:99" x14ac:dyDescent="0.15">
      <c r="A23" s="26">
        <v>340</v>
      </c>
      <c r="B23" s="25"/>
    </row>
    <row r="25" spans="1:99" ht="14" x14ac:dyDescent="0.15">
      <c r="B25" s="23" t="s">
        <v>120</v>
      </c>
      <c r="C25" s="23" t="s">
        <v>119</v>
      </c>
      <c r="D25" s="30" t="s">
        <v>118</v>
      </c>
      <c r="E25" s="31"/>
      <c r="F25" s="23" t="s">
        <v>117</v>
      </c>
      <c r="G25" s="23" t="s">
        <v>116</v>
      </c>
      <c r="H25" s="23" t="s">
        <v>115</v>
      </c>
      <c r="I25" s="23" t="s">
        <v>114</v>
      </c>
      <c r="J25" s="23" t="s">
        <v>113</v>
      </c>
      <c r="K25" s="23" t="s">
        <v>112</v>
      </c>
      <c r="L25" s="23" t="s">
        <v>111</v>
      </c>
      <c r="M25" s="23" t="s">
        <v>110</v>
      </c>
      <c r="N25" s="23" t="s">
        <v>109</v>
      </c>
      <c r="O25" s="23" t="s">
        <v>108</v>
      </c>
      <c r="P25" s="23" t="s">
        <v>107</v>
      </c>
      <c r="Q25" s="23" t="s">
        <v>106</v>
      </c>
      <c r="R25" s="23" t="s">
        <v>105</v>
      </c>
      <c r="S25" s="23" t="s">
        <v>104</v>
      </c>
      <c r="T25" s="23" t="s">
        <v>103</v>
      </c>
      <c r="U25" s="23" t="s">
        <v>102</v>
      </c>
      <c r="V25" s="23" t="s">
        <v>101</v>
      </c>
      <c r="W25" s="23" t="s">
        <v>100</v>
      </c>
      <c r="X25" s="23" t="s">
        <v>99</v>
      </c>
      <c r="Y25" s="23" t="s">
        <v>98</v>
      </c>
      <c r="Z25" s="23" t="s">
        <v>97</v>
      </c>
      <c r="AA25" s="23" t="s">
        <v>96</v>
      </c>
      <c r="AB25" s="23" t="s">
        <v>95</v>
      </c>
      <c r="AC25" s="23" t="s">
        <v>94</v>
      </c>
      <c r="AD25" s="23" t="s">
        <v>93</v>
      </c>
      <c r="AE25" s="23" t="s">
        <v>92</v>
      </c>
      <c r="AF25" s="23" t="s">
        <v>91</v>
      </c>
      <c r="AG25" s="23" t="s">
        <v>90</v>
      </c>
      <c r="AH25" s="23" t="s">
        <v>89</v>
      </c>
      <c r="AI25" s="23" t="s">
        <v>88</v>
      </c>
      <c r="AJ25" s="23" t="s">
        <v>87</v>
      </c>
      <c r="AK25" s="23" t="s">
        <v>86</v>
      </c>
      <c r="AL25" s="23" t="s">
        <v>85</v>
      </c>
      <c r="AM25" s="23" t="s">
        <v>84</v>
      </c>
      <c r="AN25" s="23" t="s">
        <v>83</v>
      </c>
      <c r="AO25" s="23" t="s">
        <v>82</v>
      </c>
      <c r="AP25" s="23" t="s">
        <v>81</v>
      </c>
      <c r="AQ25" s="23" t="s">
        <v>80</v>
      </c>
      <c r="AR25" s="23" t="s">
        <v>79</v>
      </c>
      <c r="AS25" s="23" t="s">
        <v>78</v>
      </c>
      <c r="AT25" s="23" t="s">
        <v>77</v>
      </c>
      <c r="AU25" s="23" t="s">
        <v>76</v>
      </c>
      <c r="AV25" s="23" t="s">
        <v>75</v>
      </c>
      <c r="AW25" s="23" t="s">
        <v>74</v>
      </c>
      <c r="AX25" s="23" t="s">
        <v>73</v>
      </c>
      <c r="AY25" s="23" t="s">
        <v>72</v>
      </c>
      <c r="AZ25" s="23" t="s">
        <v>71</v>
      </c>
      <c r="BA25" s="23" t="s">
        <v>70</v>
      </c>
      <c r="BB25" s="23" t="s">
        <v>69</v>
      </c>
      <c r="BC25" s="23" t="s">
        <v>68</v>
      </c>
      <c r="BD25" s="23" t="s">
        <v>67</v>
      </c>
      <c r="BE25" s="23" t="s">
        <v>66</v>
      </c>
      <c r="BF25" s="23" t="s">
        <v>65</v>
      </c>
      <c r="BG25" s="23" t="s">
        <v>64</v>
      </c>
      <c r="BH25" s="23" t="s">
        <v>63</v>
      </c>
      <c r="BI25" s="23" t="s">
        <v>62</v>
      </c>
      <c r="BJ25" s="23" t="s">
        <v>61</v>
      </c>
      <c r="BK25" s="23" t="s">
        <v>60</v>
      </c>
      <c r="BL25" s="23" t="s">
        <v>59</v>
      </c>
      <c r="BM25" s="23" t="s">
        <v>58</v>
      </c>
      <c r="BN25" s="23" t="s">
        <v>57</v>
      </c>
      <c r="BO25" s="23" t="s">
        <v>56</v>
      </c>
      <c r="BP25" s="23" t="s">
        <v>55</v>
      </c>
      <c r="BQ25" s="23" t="s">
        <v>54</v>
      </c>
      <c r="BR25" s="23" t="s">
        <v>53</v>
      </c>
      <c r="BS25" s="23" t="s">
        <v>52</v>
      </c>
      <c r="BT25" s="23" t="s">
        <v>51</v>
      </c>
      <c r="BU25" s="23" t="s">
        <v>50</v>
      </c>
      <c r="BV25" s="23" t="s">
        <v>49</v>
      </c>
      <c r="BW25" s="23" t="s">
        <v>48</v>
      </c>
      <c r="BX25" s="23" t="s">
        <v>47</v>
      </c>
      <c r="BY25" s="23" t="s">
        <v>46</v>
      </c>
      <c r="BZ25" s="23" t="s">
        <v>45</v>
      </c>
      <c r="CA25" s="23" t="s">
        <v>44</v>
      </c>
      <c r="CB25" s="23" t="s">
        <v>43</v>
      </c>
      <c r="CC25" s="23" t="s">
        <v>42</v>
      </c>
      <c r="CD25" s="23" t="s">
        <v>41</v>
      </c>
      <c r="CE25" s="23" t="s">
        <v>40</v>
      </c>
      <c r="CF25" s="23" t="s">
        <v>39</v>
      </c>
      <c r="CG25" s="23" t="s">
        <v>38</v>
      </c>
      <c r="CH25" s="23" t="s">
        <v>37</v>
      </c>
      <c r="CI25" s="23" t="s">
        <v>36</v>
      </c>
      <c r="CJ25" s="23" t="s">
        <v>35</v>
      </c>
      <c r="CK25" s="23" t="s">
        <v>34</v>
      </c>
      <c r="CL25" s="23" t="s">
        <v>33</v>
      </c>
      <c r="CM25" s="23" t="s">
        <v>32</v>
      </c>
      <c r="CN25" s="23" t="s">
        <v>31</v>
      </c>
      <c r="CO25" s="23" t="s">
        <v>30</v>
      </c>
      <c r="CP25" s="23" t="s">
        <v>29</v>
      </c>
      <c r="CQ25" s="23" t="s">
        <v>28</v>
      </c>
      <c r="CR25" s="23" t="s">
        <v>27</v>
      </c>
      <c r="CS25" s="23" t="s">
        <v>26</v>
      </c>
      <c r="CT25" s="23" t="s">
        <v>25</v>
      </c>
      <c r="CU25" s="23" t="s">
        <v>24</v>
      </c>
    </row>
    <row r="26" spans="1:99" x14ac:dyDescent="0.15">
      <c r="B26" s="12">
        <v>0</v>
      </c>
      <c r="C26" s="12">
        <v>0</v>
      </c>
      <c r="D26" s="12">
        <v>0.99399999999999999</v>
      </c>
      <c r="E26" s="12">
        <v>1.0269999999999999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</row>
    <row r="27" spans="1:99" x14ac:dyDescent="0.15">
      <c r="B27" s="12">
        <f t="shared" ref="B27:B56" si="0">B26+4</f>
        <v>4</v>
      </c>
      <c r="C27" s="12">
        <f t="shared" ref="C27:C56" si="1">C26+4</f>
        <v>4</v>
      </c>
      <c r="D27" s="12">
        <v>0.97599999999999998</v>
      </c>
      <c r="E27" s="12">
        <v>1.016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</row>
    <row r="28" spans="1:99" x14ac:dyDescent="0.15">
      <c r="B28" s="12">
        <f t="shared" si="0"/>
        <v>8</v>
      </c>
      <c r="C28" s="12">
        <f t="shared" si="1"/>
        <v>8</v>
      </c>
      <c r="D28" s="12">
        <v>0.95499999999999996</v>
      </c>
      <c r="E28" s="12">
        <v>1.002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</row>
    <row r="29" spans="1:99" x14ac:dyDescent="0.15">
      <c r="B29" s="12">
        <f t="shared" si="0"/>
        <v>12</v>
      </c>
      <c r="C29" s="12">
        <f t="shared" si="1"/>
        <v>12</v>
      </c>
      <c r="D29" s="12">
        <v>0.93500000000000005</v>
      </c>
      <c r="E29" s="12">
        <v>0.98299999999999998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</row>
    <row r="30" spans="1:99" x14ac:dyDescent="0.15">
      <c r="B30" s="12">
        <f t="shared" si="0"/>
        <v>16</v>
      </c>
      <c r="C30" s="12">
        <f t="shared" si="1"/>
        <v>16</v>
      </c>
      <c r="D30" s="12">
        <v>0.91400000000000003</v>
      </c>
      <c r="E30" s="12">
        <v>0.96599999999999997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</row>
    <row r="31" spans="1:99" x14ac:dyDescent="0.15">
      <c r="B31" s="12">
        <f t="shared" si="0"/>
        <v>20</v>
      </c>
      <c r="C31" s="12">
        <f t="shared" si="1"/>
        <v>20</v>
      </c>
      <c r="D31" s="12">
        <v>0.89400000000000002</v>
      </c>
      <c r="E31" s="12">
        <v>0.94799999999999995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</row>
    <row r="32" spans="1:99" x14ac:dyDescent="0.15">
      <c r="B32" s="12">
        <f t="shared" si="0"/>
        <v>24</v>
      </c>
      <c r="C32" s="12">
        <f t="shared" si="1"/>
        <v>24</v>
      </c>
      <c r="D32" s="12">
        <v>0.874</v>
      </c>
      <c r="E32" s="12">
        <v>0.93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</row>
    <row r="33" spans="2:99" x14ac:dyDescent="0.15">
      <c r="B33" s="12">
        <f t="shared" si="0"/>
        <v>28</v>
      </c>
      <c r="C33" s="12">
        <f t="shared" si="1"/>
        <v>28</v>
      </c>
      <c r="D33" s="12">
        <v>0.85499999999999998</v>
      </c>
      <c r="E33" s="12">
        <v>0.91100000000000003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</row>
    <row r="34" spans="2:99" x14ac:dyDescent="0.15">
      <c r="B34" s="12">
        <f t="shared" si="0"/>
        <v>32</v>
      </c>
      <c r="C34" s="12">
        <f t="shared" si="1"/>
        <v>32</v>
      </c>
      <c r="D34" s="12">
        <v>0.83599999999999997</v>
      </c>
      <c r="E34" s="12">
        <v>0.86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</row>
    <row r="35" spans="2:99" x14ac:dyDescent="0.15">
      <c r="B35" s="12">
        <f t="shared" si="0"/>
        <v>36</v>
      </c>
      <c r="C35" s="12">
        <f t="shared" si="1"/>
        <v>36</v>
      </c>
      <c r="D35" s="12">
        <v>0.81599999999999995</v>
      </c>
      <c r="E35" s="12">
        <v>0.84399999999999997</v>
      </c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</row>
    <row r="36" spans="2:99" x14ac:dyDescent="0.15">
      <c r="B36" s="12">
        <f t="shared" si="0"/>
        <v>40</v>
      </c>
      <c r="C36" s="12">
        <f t="shared" si="1"/>
        <v>40</v>
      </c>
      <c r="D36" s="12">
        <v>0.79700000000000004</v>
      </c>
      <c r="E36" s="12">
        <v>0.82699999999999996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</row>
    <row r="37" spans="2:99" x14ac:dyDescent="0.15">
      <c r="B37" s="12">
        <f t="shared" si="0"/>
        <v>44</v>
      </c>
      <c r="C37" s="12">
        <f t="shared" si="1"/>
        <v>44</v>
      </c>
      <c r="D37" s="12">
        <v>0.77900000000000003</v>
      </c>
      <c r="E37" s="12">
        <v>0.81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2:99" x14ac:dyDescent="0.15">
      <c r="B38" s="12">
        <f t="shared" si="0"/>
        <v>48</v>
      </c>
      <c r="C38" s="12">
        <f t="shared" si="1"/>
        <v>48</v>
      </c>
      <c r="D38" s="12">
        <v>0.76</v>
      </c>
      <c r="E38" s="12">
        <v>0.79400000000000004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</row>
    <row r="39" spans="2:99" x14ac:dyDescent="0.15">
      <c r="B39" s="12">
        <f t="shared" si="0"/>
        <v>52</v>
      </c>
      <c r="C39" s="12">
        <f t="shared" si="1"/>
        <v>52</v>
      </c>
      <c r="D39" s="12">
        <v>0.74199999999999999</v>
      </c>
      <c r="E39" s="12">
        <v>0.77700000000000002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</row>
    <row r="40" spans="2:99" x14ac:dyDescent="0.15">
      <c r="B40" s="12">
        <f t="shared" si="0"/>
        <v>56</v>
      </c>
      <c r="C40" s="12">
        <f t="shared" si="1"/>
        <v>56</v>
      </c>
      <c r="D40" s="12">
        <v>0.72399999999999998</v>
      </c>
      <c r="E40" s="12">
        <v>0.76100000000000001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</row>
    <row r="41" spans="2:99" x14ac:dyDescent="0.15">
      <c r="B41" s="12">
        <f t="shared" si="0"/>
        <v>60</v>
      </c>
      <c r="C41" s="12">
        <f t="shared" si="1"/>
        <v>60</v>
      </c>
      <c r="D41" s="12">
        <v>0.70699999999999996</v>
      </c>
      <c r="E41" s="12">
        <v>0.745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</row>
    <row r="42" spans="2:99" x14ac:dyDescent="0.15">
      <c r="B42" s="12">
        <f t="shared" si="0"/>
        <v>64</v>
      </c>
      <c r="C42" s="12">
        <f t="shared" si="1"/>
        <v>64</v>
      </c>
      <c r="D42" s="12">
        <v>0.68899999999999995</v>
      </c>
      <c r="E42" s="12">
        <v>0.72799999999999998</v>
      </c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</row>
    <row r="43" spans="2:99" x14ac:dyDescent="0.15">
      <c r="B43" s="12">
        <f t="shared" si="0"/>
        <v>68</v>
      </c>
      <c r="C43" s="12">
        <f t="shared" si="1"/>
        <v>68</v>
      </c>
      <c r="D43" s="12">
        <v>0.67200000000000004</v>
      </c>
      <c r="E43" s="12">
        <v>0.71299999999999997</v>
      </c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</row>
    <row r="44" spans="2:99" x14ac:dyDescent="0.15">
      <c r="B44" s="12">
        <f t="shared" si="0"/>
        <v>72</v>
      </c>
      <c r="C44" s="12">
        <f t="shared" si="1"/>
        <v>72</v>
      </c>
      <c r="D44" s="12">
        <v>0.65600000000000003</v>
      </c>
      <c r="E44" s="12">
        <v>0.69699999999999995</v>
      </c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</row>
    <row r="45" spans="2:99" x14ac:dyDescent="0.15">
      <c r="B45" s="12">
        <f t="shared" si="0"/>
        <v>76</v>
      </c>
      <c r="C45" s="12">
        <f t="shared" si="1"/>
        <v>76</v>
      </c>
      <c r="D45" s="12">
        <v>0.64</v>
      </c>
      <c r="E45" s="12">
        <v>0.68200000000000005</v>
      </c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</row>
    <row r="46" spans="2:99" x14ac:dyDescent="0.15">
      <c r="B46" s="12">
        <f t="shared" si="0"/>
        <v>80</v>
      </c>
      <c r="C46" s="12">
        <f t="shared" si="1"/>
        <v>80</v>
      </c>
      <c r="D46" s="12">
        <v>0.624</v>
      </c>
      <c r="E46" s="12">
        <v>0.66700000000000004</v>
      </c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</row>
    <row r="47" spans="2:99" x14ac:dyDescent="0.15">
      <c r="B47" s="12">
        <f t="shared" si="0"/>
        <v>84</v>
      </c>
      <c r="C47" s="12">
        <f t="shared" si="1"/>
        <v>84</v>
      </c>
      <c r="D47" s="12">
        <v>0.60899999999999999</v>
      </c>
      <c r="E47" s="12">
        <v>0.65200000000000002</v>
      </c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</row>
    <row r="48" spans="2:99" x14ac:dyDescent="0.15">
      <c r="B48" s="12">
        <f t="shared" si="0"/>
        <v>88</v>
      </c>
      <c r="C48" s="12">
        <f t="shared" si="1"/>
        <v>88</v>
      </c>
      <c r="D48" s="12">
        <v>0.59399999999999997</v>
      </c>
      <c r="E48" s="12">
        <v>0.63700000000000001</v>
      </c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</row>
    <row r="49" spans="2:99" x14ac:dyDescent="0.15">
      <c r="B49" s="12">
        <f t="shared" si="0"/>
        <v>92</v>
      </c>
      <c r="C49" s="12">
        <f t="shared" si="1"/>
        <v>92</v>
      </c>
      <c r="D49" s="12">
        <v>0.57899999999999996</v>
      </c>
      <c r="E49" s="12">
        <v>0.623</v>
      </c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</row>
    <row r="50" spans="2:99" x14ac:dyDescent="0.15">
      <c r="B50" s="12">
        <f t="shared" si="0"/>
        <v>96</v>
      </c>
      <c r="C50" s="12">
        <f t="shared" si="1"/>
        <v>96</v>
      </c>
      <c r="D50" s="12">
        <v>0.56499999999999995</v>
      </c>
      <c r="E50" s="12">
        <v>0.61</v>
      </c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</row>
    <row r="51" spans="2:99" x14ac:dyDescent="0.15">
      <c r="B51" s="12">
        <f t="shared" si="0"/>
        <v>100</v>
      </c>
      <c r="C51" s="12">
        <f t="shared" si="1"/>
        <v>100</v>
      </c>
      <c r="D51" s="12">
        <v>0.55100000000000005</v>
      </c>
      <c r="E51" s="12">
        <v>0.59599999999999997</v>
      </c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</row>
    <row r="52" spans="2:99" x14ac:dyDescent="0.15">
      <c r="B52" s="12">
        <f t="shared" si="0"/>
        <v>104</v>
      </c>
      <c r="C52" s="12">
        <f t="shared" si="1"/>
        <v>104</v>
      </c>
      <c r="D52" s="12">
        <v>0.53800000000000003</v>
      </c>
      <c r="E52" s="12">
        <v>0.58299999999999996</v>
      </c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</row>
    <row r="53" spans="2:99" x14ac:dyDescent="0.15">
      <c r="B53" s="12">
        <f t="shared" si="0"/>
        <v>108</v>
      </c>
      <c r="C53" s="12">
        <f t="shared" si="1"/>
        <v>108</v>
      </c>
      <c r="D53" s="12">
        <v>0.52500000000000002</v>
      </c>
      <c r="E53" s="12">
        <v>0.56999999999999995</v>
      </c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</row>
    <row r="54" spans="2:99" x14ac:dyDescent="0.15">
      <c r="B54" s="12">
        <f t="shared" si="0"/>
        <v>112</v>
      </c>
      <c r="C54" s="12">
        <f t="shared" si="1"/>
        <v>112</v>
      </c>
      <c r="D54" s="12">
        <v>0.51200000000000001</v>
      </c>
      <c r="E54" s="12">
        <v>0.55700000000000005</v>
      </c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</row>
    <row r="55" spans="2:99" x14ac:dyDescent="0.15">
      <c r="B55" s="12">
        <f t="shared" si="0"/>
        <v>116</v>
      </c>
      <c r="C55" s="12">
        <f t="shared" si="1"/>
        <v>116</v>
      </c>
      <c r="D55" s="12">
        <v>0.501</v>
      </c>
      <c r="E55" s="12">
        <v>0.54500000000000004</v>
      </c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</row>
    <row r="56" spans="2:99" x14ac:dyDescent="0.15">
      <c r="B56" s="12">
        <f t="shared" si="0"/>
        <v>120</v>
      </c>
      <c r="C56" s="12">
        <f t="shared" si="1"/>
        <v>120</v>
      </c>
      <c r="D56" s="12">
        <v>0.48899999999999999</v>
      </c>
      <c r="E56" s="12">
        <v>0.53300000000000003</v>
      </c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</row>
    <row r="57" spans="2:99" x14ac:dyDescent="0.15">
      <c r="B57" s="12">
        <f t="shared" ref="B57:B86" si="2">B56+4</f>
        <v>124</v>
      </c>
      <c r="C57" s="12">
        <v>0</v>
      </c>
      <c r="D57" s="12">
        <v>0.47899999999999998</v>
      </c>
      <c r="E57" s="12">
        <v>0.52200000000000002</v>
      </c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</row>
    <row r="58" spans="2:99" x14ac:dyDescent="0.15">
      <c r="B58" s="12">
        <f t="shared" si="2"/>
        <v>128</v>
      </c>
      <c r="C58" s="12">
        <v>0</v>
      </c>
      <c r="D58" s="12">
        <v>0.46800000000000003</v>
      </c>
      <c r="E58" s="12">
        <v>0.51100000000000001</v>
      </c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</row>
    <row r="59" spans="2:99" x14ac:dyDescent="0.15">
      <c r="B59" s="12">
        <f t="shared" si="2"/>
        <v>132</v>
      </c>
      <c r="C59" s="12">
        <v>0</v>
      </c>
      <c r="D59" s="12">
        <v>0.45900000000000002</v>
      </c>
      <c r="E59" s="12">
        <v>0.5</v>
      </c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</row>
    <row r="60" spans="2:99" x14ac:dyDescent="0.15">
      <c r="B60" s="12">
        <f t="shared" si="2"/>
        <v>136</v>
      </c>
      <c r="C60" s="12">
        <v>0</v>
      </c>
      <c r="D60" s="12">
        <v>0.44900000000000001</v>
      </c>
      <c r="E60" s="12">
        <v>0.49</v>
      </c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</row>
    <row r="61" spans="2:99" x14ac:dyDescent="0.15">
      <c r="B61" s="12">
        <f t="shared" si="2"/>
        <v>140</v>
      </c>
      <c r="C61" s="12">
        <v>0</v>
      </c>
      <c r="D61" s="12">
        <v>0.44</v>
      </c>
      <c r="E61" s="12">
        <v>0.48</v>
      </c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</row>
    <row r="62" spans="2:99" x14ac:dyDescent="0.15">
      <c r="B62" s="12">
        <f t="shared" si="2"/>
        <v>144</v>
      </c>
      <c r="C62" s="12">
        <v>0</v>
      </c>
      <c r="D62" s="12">
        <v>0.432</v>
      </c>
      <c r="E62" s="12">
        <v>0.47</v>
      </c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</row>
    <row r="63" spans="2:99" x14ac:dyDescent="0.15">
      <c r="B63" s="12">
        <f t="shared" si="2"/>
        <v>148</v>
      </c>
      <c r="C63" s="12">
        <v>0</v>
      </c>
      <c r="D63" s="12">
        <v>0.42399999999999999</v>
      </c>
      <c r="E63" s="12">
        <v>0.46100000000000002</v>
      </c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</row>
    <row r="64" spans="2:99" x14ac:dyDescent="0.15">
      <c r="B64" s="12">
        <f t="shared" si="2"/>
        <v>152</v>
      </c>
      <c r="C64" s="12">
        <v>0</v>
      </c>
      <c r="D64" s="12">
        <v>0.41599999999999998</v>
      </c>
      <c r="E64" s="12">
        <v>0.45300000000000001</v>
      </c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</row>
    <row r="65" spans="2:99" x14ac:dyDescent="0.15">
      <c r="B65" s="12">
        <f t="shared" si="2"/>
        <v>156</v>
      </c>
      <c r="C65" s="12">
        <v>0</v>
      </c>
      <c r="D65" s="12">
        <v>0.40899999999999997</v>
      </c>
      <c r="E65" s="12">
        <v>0.44400000000000001</v>
      </c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</row>
    <row r="66" spans="2:99" x14ac:dyDescent="0.15">
      <c r="B66" s="12">
        <f t="shared" si="2"/>
        <v>160</v>
      </c>
      <c r="C66" s="12">
        <v>0</v>
      </c>
      <c r="D66" s="12">
        <v>0.40200000000000002</v>
      </c>
      <c r="E66" s="12">
        <v>0.436</v>
      </c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</row>
    <row r="67" spans="2:99" x14ac:dyDescent="0.15">
      <c r="B67" s="12">
        <f t="shared" si="2"/>
        <v>164</v>
      </c>
      <c r="C67" s="12">
        <v>0</v>
      </c>
      <c r="D67" s="12">
        <v>0.39600000000000002</v>
      </c>
      <c r="E67" s="12">
        <v>0.42799999999999999</v>
      </c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</row>
    <row r="68" spans="2:99" x14ac:dyDescent="0.15">
      <c r="B68" s="12">
        <f t="shared" si="2"/>
        <v>168</v>
      </c>
      <c r="C68" s="12">
        <v>0</v>
      </c>
      <c r="D68" s="12">
        <v>0.39</v>
      </c>
      <c r="E68" s="12">
        <v>0.42099999999999999</v>
      </c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</row>
    <row r="69" spans="2:99" x14ac:dyDescent="0.15">
      <c r="B69" s="12">
        <f t="shared" si="2"/>
        <v>172</v>
      </c>
      <c r="C69" s="12">
        <v>0</v>
      </c>
      <c r="D69" s="12">
        <v>0.38500000000000001</v>
      </c>
      <c r="E69" s="12">
        <v>0.41399999999999998</v>
      </c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</row>
    <row r="70" spans="2:99" x14ac:dyDescent="0.15">
      <c r="B70" s="12">
        <f t="shared" si="2"/>
        <v>176</v>
      </c>
      <c r="C70" s="12">
        <v>0</v>
      </c>
      <c r="D70" s="12">
        <v>0.38</v>
      </c>
      <c r="E70" s="12">
        <v>0.40699999999999997</v>
      </c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</row>
    <row r="71" spans="2:99" x14ac:dyDescent="0.15">
      <c r="B71" s="12">
        <f t="shared" si="2"/>
        <v>180</v>
      </c>
      <c r="C71" s="12">
        <v>0</v>
      </c>
      <c r="D71" s="12">
        <v>0.375</v>
      </c>
      <c r="E71" s="12">
        <v>0.40100000000000002</v>
      </c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</row>
    <row r="72" spans="2:99" x14ac:dyDescent="0.15">
      <c r="B72" s="12">
        <f t="shared" si="2"/>
        <v>184</v>
      </c>
      <c r="C72" s="12">
        <v>0</v>
      </c>
      <c r="D72" s="12">
        <v>0.37</v>
      </c>
      <c r="E72" s="12">
        <v>0.39500000000000002</v>
      </c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</row>
    <row r="73" spans="2:99" x14ac:dyDescent="0.15">
      <c r="B73" s="12">
        <f t="shared" si="2"/>
        <v>188</v>
      </c>
      <c r="C73" s="12">
        <v>0</v>
      </c>
      <c r="D73" s="12">
        <v>0.36599999999999999</v>
      </c>
      <c r="E73" s="12">
        <v>0.39</v>
      </c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</row>
    <row r="74" spans="2:99" x14ac:dyDescent="0.15">
      <c r="B74" s="12">
        <f t="shared" si="2"/>
        <v>192</v>
      </c>
      <c r="C74" s="12">
        <v>0</v>
      </c>
      <c r="D74" s="12">
        <v>0.36199999999999999</v>
      </c>
      <c r="E74" s="12">
        <v>0.38400000000000001</v>
      </c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</row>
    <row r="75" spans="2:99" x14ac:dyDescent="0.15">
      <c r="B75" s="12">
        <f t="shared" si="2"/>
        <v>196</v>
      </c>
      <c r="C75" s="12">
        <v>0</v>
      </c>
      <c r="D75" s="12">
        <v>0.35899999999999999</v>
      </c>
      <c r="E75" s="12">
        <v>0.379</v>
      </c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</row>
    <row r="76" spans="2:99" x14ac:dyDescent="0.15">
      <c r="B76" s="12">
        <f t="shared" si="2"/>
        <v>200</v>
      </c>
      <c r="C76" s="12">
        <v>0</v>
      </c>
      <c r="D76" s="12">
        <v>0.35499999999999998</v>
      </c>
      <c r="E76" s="12">
        <v>0.375</v>
      </c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</row>
    <row r="77" spans="2:99" x14ac:dyDescent="0.15">
      <c r="B77" s="12">
        <f t="shared" si="2"/>
        <v>204</v>
      </c>
      <c r="C77" s="12">
        <v>0</v>
      </c>
      <c r="D77" s="12">
        <v>0.35199999999999998</v>
      </c>
      <c r="E77" s="12">
        <v>0.37</v>
      </c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</row>
    <row r="78" spans="2:99" x14ac:dyDescent="0.15">
      <c r="B78" s="12">
        <f t="shared" si="2"/>
        <v>208</v>
      </c>
      <c r="C78" s="12">
        <v>0</v>
      </c>
      <c r="D78" s="12">
        <v>0.35</v>
      </c>
      <c r="E78" s="12">
        <v>0.36599999999999999</v>
      </c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</row>
    <row r="79" spans="2:99" x14ac:dyDescent="0.15">
      <c r="B79" s="12">
        <f t="shared" si="2"/>
        <v>212</v>
      </c>
      <c r="C79" s="12">
        <v>0</v>
      </c>
      <c r="D79" s="12">
        <v>0.34699999999999998</v>
      </c>
      <c r="E79" s="12">
        <v>0.36199999999999999</v>
      </c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</row>
    <row r="80" spans="2:99" x14ac:dyDescent="0.15">
      <c r="B80" s="12">
        <f t="shared" si="2"/>
        <v>216</v>
      </c>
      <c r="C80" s="12">
        <v>0</v>
      </c>
      <c r="D80" s="12">
        <v>0.34499999999999997</v>
      </c>
      <c r="E80" s="12">
        <v>0.35899999999999999</v>
      </c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</row>
    <row r="81" spans="1:99" x14ac:dyDescent="0.15">
      <c r="B81" s="12">
        <f t="shared" si="2"/>
        <v>220</v>
      </c>
      <c r="C81" s="12">
        <v>0</v>
      </c>
      <c r="D81" s="12">
        <v>0.34200000000000003</v>
      </c>
      <c r="E81" s="12">
        <v>0.35599999999999998</v>
      </c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</row>
    <row r="82" spans="1:99" x14ac:dyDescent="0.15">
      <c r="B82" s="12">
        <f t="shared" si="2"/>
        <v>224</v>
      </c>
      <c r="C82" s="12">
        <v>0</v>
      </c>
      <c r="D82" s="12">
        <v>0.34100000000000003</v>
      </c>
      <c r="E82" s="12">
        <v>0.35299999999999998</v>
      </c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</row>
    <row r="83" spans="1:99" x14ac:dyDescent="0.15">
      <c r="B83" s="12">
        <f t="shared" si="2"/>
        <v>228</v>
      </c>
      <c r="C83" s="12">
        <v>0</v>
      </c>
      <c r="D83" s="12">
        <v>0.33900000000000002</v>
      </c>
      <c r="E83" s="12">
        <v>0.35</v>
      </c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</row>
    <row r="84" spans="1:99" x14ac:dyDescent="0.15">
      <c r="B84" s="12">
        <f t="shared" si="2"/>
        <v>232</v>
      </c>
      <c r="C84" s="12">
        <v>0</v>
      </c>
      <c r="D84" s="12">
        <v>0.33700000000000002</v>
      </c>
      <c r="E84" s="12">
        <v>0.34699999999999998</v>
      </c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</row>
    <row r="85" spans="1:99" x14ac:dyDescent="0.15">
      <c r="B85" s="12">
        <f t="shared" si="2"/>
        <v>236</v>
      </c>
      <c r="C85" s="12">
        <v>0</v>
      </c>
      <c r="D85" s="12">
        <v>0.33500000000000002</v>
      </c>
      <c r="E85" s="12">
        <v>0.34499999999999997</v>
      </c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</row>
    <row r="86" spans="1:99" x14ac:dyDescent="0.15">
      <c r="B86" s="12">
        <f t="shared" si="2"/>
        <v>240</v>
      </c>
      <c r="C86" s="12">
        <v>0</v>
      </c>
      <c r="D86" s="12">
        <v>0.33400000000000002</v>
      </c>
      <c r="E86" s="12">
        <v>0.34300000000000003</v>
      </c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</row>
    <row r="87" spans="1:99" x14ac:dyDescent="0.15">
      <c r="D87" s="17">
        <f>SLOPE(D26:D56,$C$26:$C$56)</f>
        <v>-4.2644153225806451E-3</v>
      </c>
      <c r="E87" s="17">
        <f>SLOPE(E26:E56,$C$26:$C$56)</f>
        <v>-4.2478830645161286E-3</v>
      </c>
      <c r="F87" s="17" t="s">
        <v>23</v>
      </c>
      <c r="G87" s="17" t="s">
        <v>22</v>
      </c>
    </row>
    <row r="88" spans="1:99" ht="14" x14ac:dyDescent="0.15">
      <c r="A88" s="26" t="s">
        <v>21</v>
      </c>
      <c r="B88" s="25"/>
      <c r="D88" s="17">
        <f>D87*-1</f>
        <v>4.2644153225806451E-3</v>
      </c>
      <c r="E88" s="17">
        <f>E87*-1</f>
        <v>4.2478830645161286E-3</v>
      </c>
      <c r="F88" s="17">
        <f>AVERAGE(D88:E88)</f>
        <v>4.2561491935483864E-3</v>
      </c>
      <c r="G88" s="17">
        <f>_xlfn.STDEV.P(D88:E88)</f>
        <v>8.2661290322582313E-6</v>
      </c>
    </row>
    <row r="90" spans="1:99" x14ac:dyDescent="0.15">
      <c r="B90" s="24"/>
      <c r="C90" s="23">
        <v>1</v>
      </c>
      <c r="D90" s="23">
        <v>2</v>
      </c>
      <c r="E90" s="23">
        <v>3</v>
      </c>
      <c r="F90" s="23">
        <v>4</v>
      </c>
      <c r="G90" s="23">
        <v>5</v>
      </c>
      <c r="H90" s="23">
        <v>6</v>
      </c>
      <c r="I90" s="23">
        <v>7</v>
      </c>
      <c r="J90" s="23">
        <v>8</v>
      </c>
      <c r="K90" s="23">
        <v>9</v>
      </c>
      <c r="L90" s="23">
        <v>10</v>
      </c>
      <c r="M90" s="23">
        <v>11</v>
      </c>
      <c r="N90" s="23">
        <v>12</v>
      </c>
    </row>
    <row r="91" spans="1:99" ht="14" x14ac:dyDescent="0.15">
      <c r="B91" s="32" t="s">
        <v>20</v>
      </c>
      <c r="C91" s="20">
        <v>-306.89999999999998</v>
      </c>
      <c r="D91" s="20">
        <v>-418.2</v>
      </c>
      <c r="E91" s="20" t="s">
        <v>11</v>
      </c>
      <c r="F91" s="20" t="s">
        <v>11</v>
      </c>
      <c r="G91" s="20" t="s">
        <v>11</v>
      </c>
      <c r="H91" s="20" t="s">
        <v>11</v>
      </c>
      <c r="I91" s="20" t="s">
        <v>11</v>
      </c>
      <c r="J91" s="20" t="s">
        <v>11</v>
      </c>
      <c r="K91" s="20" t="s">
        <v>11</v>
      </c>
      <c r="L91" s="20" t="s">
        <v>11</v>
      </c>
      <c r="M91" s="20" t="s">
        <v>11</v>
      </c>
      <c r="N91" s="20" t="s">
        <v>11</v>
      </c>
      <c r="O91" s="8" t="s">
        <v>14</v>
      </c>
    </row>
    <row r="92" spans="1:99" ht="24" x14ac:dyDescent="0.15">
      <c r="B92" s="33"/>
      <c r="C92" s="19">
        <v>1</v>
      </c>
      <c r="D92" s="19">
        <v>0.96199999999999997</v>
      </c>
      <c r="E92" s="19" t="s">
        <v>11</v>
      </c>
      <c r="F92" s="19" t="s">
        <v>11</v>
      </c>
      <c r="G92" s="19" t="s">
        <v>11</v>
      </c>
      <c r="H92" s="19" t="s">
        <v>11</v>
      </c>
      <c r="I92" s="19" t="s">
        <v>11</v>
      </c>
      <c r="J92" s="19" t="s">
        <v>11</v>
      </c>
      <c r="K92" s="19" t="s">
        <v>11</v>
      </c>
      <c r="L92" s="19" t="s">
        <v>11</v>
      </c>
      <c r="M92" s="19" t="s">
        <v>11</v>
      </c>
      <c r="N92" s="19" t="s">
        <v>11</v>
      </c>
      <c r="O92" s="8" t="s">
        <v>13</v>
      </c>
    </row>
    <row r="93" spans="1:99" ht="24" x14ac:dyDescent="0.15">
      <c r="B93" s="33"/>
      <c r="C93" s="22">
        <v>1.3888888888888889E-4</v>
      </c>
      <c r="D93" s="22">
        <v>3.2407407407407406E-4</v>
      </c>
      <c r="E93" s="19" t="s">
        <v>11</v>
      </c>
      <c r="F93" s="19" t="s">
        <v>11</v>
      </c>
      <c r="G93" s="19" t="s">
        <v>11</v>
      </c>
      <c r="H93" s="19" t="s">
        <v>11</v>
      </c>
      <c r="I93" s="19" t="s">
        <v>11</v>
      </c>
      <c r="J93" s="19" t="s">
        <v>11</v>
      </c>
      <c r="K93" s="19" t="s">
        <v>11</v>
      </c>
      <c r="L93" s="19" t="s">
        <v>11</v>
      </c>
      <c r="M93" s="19" t="s">
        <v>11</v>
      </c>
      <c r="N93" s="19" t="s">
        <v>11</v>
      </c>
      <c r="O93" s="8" t="s">
        <v>12</v>
      </c>
    </row>
    <row r="94" spans="1:99" ht="14" x14ac:dyDescent="0.15">
      <c r="B94" s="34"/>
      <c r="C94" s="21">
        <v>0</v>
      </c>
      <c r="D94" s="21">
        <v>1.0416666666666667E-4</v>
      </c>
      <c r="E94" s="18" t="s">
        <v>11</v>
      </c>
      <c r="F94" s="18" t="s">
        <v>11</v>
      </c>
      <c r="G94" s="18" t="s">
        <v>11</v>
      </c>
      <c r="H94" s="18" t="s">
        <v>11</v>
      </c>
      <c r="I94" s="18" t="s">
        <v>11</v>
      </c>
      <c r="J94" s="18" t="s">
        <v>11</v>
      </c>
      <c r="K94" s="18" t="s">
        <v>11</v>
      </c>
      <c r="L94" s="18" t="s">
        <v>11</v>
      </c>
      <c r="M94" s="18" t="s">
        <v>11</v>
      </c>
      <c r="N94" s="18" t="s">
        <v>11</v>
      </c>
      <c r="O94" s="8" t="s">
        <v>10</v>
      </c>
    </row>
    <row r="95" spans="1:99" ht="14" x14ac:dyDescent="0.15">
      <c r="B95" s="32" t="s">
        <v>19</v>
      </c>
      <c r="C95" s="20" t="s">
        <v>11</v>
      </c>
      <c r="D95" s="20" t="s">
        <v>11</v>
      </c>
      <c r="E95" s="20" t="s">
        <v>11</v>
      </c>
      <c r="F95" s="20" t="s">
        <v>11</v>
      </c>
      <c r="G95" s="20" t="s">
        <v>11</v>
      </c>
      <c r="H95" s="20" t="s">
        <v>11</v>
      </c>
      <c r="I95" s="20" t="s">
        <v>11</v>
      </c>
      <c r="J95" s="20" t="s">
        <v>11</v>
      </c>
      <c r="K95" s="20" t="s">
        <v>11</v>
      </c>
      <c r="L95" s="20" t="s">
        <v>11</v>
      </c>
      <c r="M95" s="20" t="s">
        <v>11</v>
      </c>
      <c r="N95" s="20" t="s">
        <v>11</v>
      </c>
      <c r="O95" s="8" t="s">
        <v>14</v>
      </c>
    </row>
    <row r="96" spans="1:99" ht="24" x14ac:dyDescent="0.15">
      <c r="B96" s="33"/>
      <c r="C96" s="19" t="s">
        <v>11</v>
      </c>
      <c r="D96" s="19" t="s">
        <v>11</v>
      </c>
      <c r="E96" s="19" t="s">
        <v>11</v>
      </c>
      <c r="F96" s="19" t="s">
        <v>11</v>
      </c>
      <c r="G96" s="19" t="s">
        <v>11</v>
      </c>
      <c r="H96" s="19" t="s">
        <v>11</v>
      </c>
      <c r="I96" s="19" t="s">
        <v>11</v>
      </c>
      <c r="J96" s="19" t="s">
        <v>11</v>
      </c>
      <c r="K96" s="19" t="s">
        <v>11</v>
      </c>
      <c r="L96" s="19" t="s">
        <v>11</v>
      </c>
      <c r="M96" s="19" t="s">
        <v>11</v>
      </c>
      <c r="N96" s="19" t="s">
        <v>11</v>
      </c>
      <c r="O96" s="8" t="s">
        <v>13</v>
      </c>
    </row>
    <row r="97" spans="2:15" ht="24" x14ac:dyDescent="0.15">
      <c r="B97" s="33"/>
      <c r="C97" s="19" t="s">
        <v>11</v>
      </c>
      <c r="D97" s="19" t="s">
        <v>11</v>
      </c>
      <c r="E97" s="19" t="s">
        <v>11</v>
      </c>
      <c r="F97" s="19" t="s">
        <v>11</v>
      </c>
      <c r="G97" s="19" t="s">
        <v>11</v>
      </c>
      <c r="H97" s="19" t="s">
        <v>11</v>
      </c>
      <c r="I97" s="19" t="s">
        <v>11</v>
      </c>
      <c r="J97" s="19" t="s">
        <v>11</v>
      </c>
      <c r="K97" s="19" t="s">
        <v>11</v>
      </c>
      <c r="L97" s="19" t="s">
        <v>11</v>
      </c>
      <c r="M97" s="19" t="s">
        <v>11</v>
      </c>
      <c r="N97" s="19" t="s">
        <v>11</v>
      </c>
      <c r="O97" s="8" t="s">
        <v>12</v>
      </c>
    </row>
    <row r="98" spans="2:15" ht="14" x14ac:dyDescent="0.15">
      <c r="B98" s="34"/>
      <c r="C98" s="18" t="s">
        <v>11</v>
      </c>
      <c r="D98" s="18" t="s">
        <v>11</v>
      </c>
      <c r="E98" s="18" t="s">
        <v>11</v>
      </c>
      <c r="F98" s="18" t="s">
        <v>11</v>
      </c>
      <c r="G98" s="18" t="s">
        <v>11</v>
      </c>
      <c r="H98" s="18" t="s">
        <v>11</v>
      </c>
      <c r="I98" s="18" t="s">
        <v>11</v>
      </c>
      <c r="J98" s="18" t="s">
        <v>11</v>
      </c>
      <c r="K98" s="18" t="s">
        <v>11</v>
      </c>
      <c r="L98" s="18" t="s">
        <v>11</v>
      </c>
      <c r="M98" s="18" t="s">
        <v>11</v>
      </c>
      <c r="N98" s="18" t="s">
        <v>11</v>
      </c>
      <c r="O98" s="8" t="s">
        <v>10</v>
      </c>
    </row>
    <row r="99" spans="2:15" ht="14" x14ac:dyDescent="0.15">
      <c r="B99" s="32" t="s">
        <v>18</v>
      </c>
      <c r="C99" s="20" t="s">
        <v>11</v>
      </c>
      <c r="D99" s="20" t="s">
        <v>11</v>
      </c>
      <c r="E99" s="20" t="s">
        <v>11</v>
      </c>
      <c r="F99" s="20" t="s">
        <v>11</v>
      </c>
      <c r="G99" s="20" t="s">
        <v>11</v>
      </c>
      <c r="H99" s="20" t="s">
        <v>11</v>
      </c>
      <c r="I99" s="20" t="s">
        <v>11</v>
      </c>
      <c r="J99" s="20" t="s">
        <v>11</v>
      </c>
      <c r="K99" s="20" t="s">
        <v>11</v>
      </c>
      <c r="L99" s="20" t="s">
        <v>11</v>
      </c>
      <c r="M99" s="20" t="s">
        <v>11</v>
      </c>
      <c r="N99" s="20" t="s">
        <v>11</v>
      </c>
      <c r="O99" s="8" t="s">
        <v>14</v>
      </c>
    </row>
    <row r="100" spans="2:15" ht="24" x14ac:dyDescent="0.15">
      <c r="B100" s="33"/>
      <c r="C100" s="19" t="s">
        <v>11</v>
      </c>
      <c r="D100" s="19" t="s">
        <v>11</v>
      </c>
      <c r="E100" s="19" t="s">
        <v>11</v>
      </c>
      <c r="F100" s="19" t="s">
        <v>11</v>
      </c>
      <c r="G100" s="19" t="s">
        <v>11</v>
      </c>
      <c r="H100" s="19" t="s">
        <v>11</v>
      </c>
      <c r="I100" s="19" t="s">
        <v>11</v>
      </c>
      <c r="J100" s="19" t="s">
        <v>11</v>
      </c>
      <c r="K100" s="19" t="s">
        <v>11</v>
      </c>
      <c r="L100" s="19" t="s">
        <v>11</v>
      </c>
      <c r="M100" s="19" t="s">
        <v>11</v>
      </c>
      <c r="N100" s="19" t="s">
        <v>11</v>
      </c>
      <c r="O100" s="8" t="s">
        <v>13</v>
      </c>
    </row>
    <row r="101" spans="2:15" ht="24" x14ac:dyDescent="0.15">
      <c r="B101" s="33"/>
      <c r="C101" s="19" t="s">
        <v>11</v>
      </c>
      <c r="D101" s="19" t="s">
        <v>11</v>
      </c>
      <c r="E101" s="19" t="s">
        <v>11</v>
      </c>
      <c r="F101" s="19" t="s">
        <v>11</v>
      </c>
      <c r="G101" s="19" t="s">
        <v>11</v>
      </c>
      <c r="H101" s="19" t="s">
        <v>11</v>
      </c>
      <c r="I101" s="19" t="s">
        <v>11</v>
      </c>
      <c r="J101" s="19" t="s">
        <v>11</v>
      </c>
      <c r="K101" s="19" t="s">
        <v>11</v>
      </c>
      <c r="L101" s="19" t="s">
        <v>11</v>
      </c>
      <c r="M101" s="19" t="s">
        <v>11</v>
      </c>
      <c r="N101" s="19" t="s">
        <v>11</v>
      </c>
      <c r="O101" s="8" t="s">
        <v>12</v>
      </c>
    </row>
    <row r="102" spans="2:15" ht="14" x14ac:dyDescent="0.15">
      <c r="B102" s="34"/>
      <c r="C102" s="18" t="s">
        <v>11</v>
      </c>
      <c r="D102" s="18" t="s">
        <v>11</v>
      </c>
      <c r="E102" s="18" t="s">
        <v>11</v>
      </c>
      <c r="F102" s="18" t="s">
        <v>11</v>
      </c>
      <c r="G102" s="18" t="s">
        <v>11</v>
      </c>
      <c r="H102" s="18" t="s">
        <v>11</v>
      </c>
      <c r="I102" s="18" t="s">
        <v>11</v>
      </c>
      <c r="J102" s="18" t="s">
        <v>11</v>
      </c>
      <c r="K102" s="18" t="s">
        <v>11</v>
      </c>
      <c r="L102" s="18" t="s">
        <v>11</v>
      </c>
      <c r="M102" s="18" t="s">
        <v>11</v>
      </c>
      <c r="N102" s="18" t="s">
        <v>11</v>
      </c>
      <c r="O102" s="8" t="s">
        <v>10</v>
      </c>
    </row>
    <row r="103" spans="2:15" ht="14" x14ac:dyDescent="0.15">
      <c r="B103" s="32" t="s">
        <v>17</v>
      </c>
      <c r="C103" s="20" t="s">
        <v>11</v>
      </c>
      <c r="D103" s="20" t="s">
        <v>11</v>
      </c>
      <c r="E103" s="20" t="s">
        <v>11</v>
      </c>
      <c r="F103" s="20" t="s">
        <v>11</v>
      </c>
      <c r="G103" s="20" t="s">
        <v>11</v>
      </c>
      <c r="H103" s="20" t="s">
        <v>11</v>
      </c>
      <c r="I103" s="20" t="s">
        <v>11</v>
      </c>
      <c r="J103" s="20" t="s">
        <v>11</v>
      </c>
      <c r="K103" s="20" t="s">
        <v>11</v>
      </c>
      <c r="L103" s="20" t="s">
        <v>11</v>
      </c>
      <c r="M103" s="20" t="s">
        <v>11</v>
      </c>
      <c r="N103" s="20" t="s">
        <v>11</v>
      </c>
      <c r="O103" s="8" t="s">
        <v>14</v>
      </c>
    </row>
    <row r="104" spans="2:15" ht="24" x14ac:dyDescent="0.15">
      <c r="B104" s="33"/>
      <c r="C104" s="19" t="s">
        <v>11</v>
      </c>
      <c r="D104" s="19" t="s">
        <v>11</v>
      </c>
      <c r="E104" s="19" t="s">
        <v>11</v>
      </c>
      <c r="F104" s="19" t="s">
        <v>11</v>
      </c>
      <c r="G104" s="19" t="s">
        <v>11</v>
      </c>
      <c r="H104" s="19" t="s">
        <v>11</v>
      </c>
      <c r="I104" s="19" t="s">
        <v>11</v>
      </c>
      <c r="J104" s="19" t="s">
        <v>11</v>
      </c>
      <c r="K104" s="19" t="s">
        <v>11</v>
      </c>
      <c r="L104" s="19" t="s">
        <v>11</v>
      </c>
      <c r="M104" s="19" t="s">
        <v>11</v>
      </c>
      <c r="N104" s="19" t="s">
        <v>11</v>
      </c>
      <c r="O104" s="8" t="s">
        <v>13</v>
      </c>
    </row>
    <row r="105" spans="2:15" ht="24" x14ac:dyDescent="0.15">
      <c r="B105" s="33"/>
      <c r="C105" s="19" t="s">
        <v>11</v>
      </c>
      <c r="D105" s="19" t="s">
        <v>11</v>
      </c>
      <c r="E105" s="19" t="s">
        <v>11</v>
      </c>
      <c r="F105" s="19" t="s">
        <v>11</v>
      </c>
      <c r="G105" s="19" t="s">
        <v>11</v>
      </c>
      <c r="H105" s="19" t="s">
        <v>11</v>
      </c>
      <c r="I105" s="19" t="s">
        <v>11</v>
      </c>
      <c r="J105" s="19" t="s">
        <v>11</v>
      </c>
      <c r="K105" s="19" t="s">
        <v>11</v>
      </c>
      <c r="L105" s="19" t="s">
        <v>11</v>
      </c>
      <c r="M105" s="19" t="s">
        <v>11</v>
      </c>
      <c r="N105" s="19" t="s">
        <v>11</v>
      </c>
      <c r="O105" s="8" t="s">
        <v>12</v>
      </c>
    </row>
    <row r="106" spans="2:15" ht="14" x14ac:dyDescent="0.15">
      <c r="B106" s="34"/>
      <c r="C106" s="18" t="s">
        <v>11</v>
      </c>
      <c r="D106" s="18" t="s">
        <v>11</v>
      </c>
      <c r="E106" s="18" t="s">
        <v>11</v>
      </c>
      <c r="F106" s="18" t="s">
        <v>11</v>
      </c>
      <c r="G106" s="18" t="s">
        <v>11</v>
      </c>
      <c r="H106" s="18" t="s">
        <v>11</v>
      </c>
      <c r="I106" s="18" t="s">
        <v>11</v>
      </c>
      <c r="J106" s="18" t="s">
        <v>11</v>
      </c>
      <c r="K106" s="18" t="s">
        <v>11</v>
      </c>
      <c r="L106" s="18" t="s">
        <v>11</v>
      </c>
      <c r="M106" s="18" t="s">
        <v>11</v>
      </c>
      <c r="N106" s="18" t="s">
        <v>11</v>
      </c>
      <c r="O106" s="8" t="s">
        <v>10</v>
      </c>
    </row>
    <row r="107" spans="2:15" ht="14" x14ac:dyDescent="0.15">
      <c r="B107" s="32" t="s">
        <v>16</v>
      </c>
      <c r="C107" s="20" t="s">
        <v>11</v>
      </c>
      <c r="D107" s="20" t="s">
        <v>11</v>
      </c>
      <c r="E107" s="20" t="s">
        <v>11</v>
      </c>
      <c r="F107" s="20" t="s">
        <v>11</v>
      </c>
      <c r="G107" s="20" t="s">
        <v>11</v>
      </c>
      <c r="H107" s="20" t="s">
        <v>11</v>
      </c>
      <c r="I107" s="20" t="s">
        <v>11</v>
      </c>
      <c r="J107" s="20" t="s">
        <v>11</v>
      </c>
      <c r="K107" s="20" t="s">
        <v>11</v>
      </c>
      <c r="L107" s="20" t="s">
        <v>11</v>
      </c>
      <c r="M107" s="20" t="s">
        <v>11</v>
      </c>
      <c r="N107" s="20" t="s">
        <v>11</v>
      </c>
      <c r="O107" s="8" t="s">
        <v>14</v>
      </c>
    </row>
    <row r="108" spans="2:15" ht="24" x14ac:dyDescent="0.15">
      <c r="B108" s="33"/>
      <c r="C108" s="19" t="s">
        <v>11</v>
      </c>
      <c r="D108" s="19" t="s">
        <v>11</v>
      </c>
      <c r="E108" s="19" t="s">
        <v>11</v>
      </c>
      <c r="F108" s="19" t="s">
        <v>11</v>
      </c>
      <c r="G108" s="19" t="s">
        <v>11</v>
      </c>
      <c r="H108" s="19" t="s">
        <v>11</v>
      </c>
      <c r="I108" s="19" t="s">
        <v>11</v>
      </c>
      <c r="J108" s="19" t="s">
        <v>11</v>
      </c>
      <c r="K108" s="19" t="s">
        <v>11</v>
      </c>
      <c r="L108" s="19" t="s">
        <v>11</v>
      </c>
      <c r="M108" s="19" t="s">
        <v>11</v>
      </c>
      <c r="N108" s="19" t="s">
        <v>11</v>
      </c>
      <c r="O108" s="8" t="s">
        <v>13</v>
      </c>
    </row>
    <row r="109" spans="2:15" ht="24" x14ac:dyDescent="0.15">
      <c r="B109" s="33"/>
      <c r="C109" s="19" t="s">
        <v>11</v>
      </c>
      <c r="D109" s="19" t="s">
        <v>11</v>
      </c>
      <c r="E109" s="19" t="s">
        <v>11</v>
      </c>
      <c r="F109" s="19" t="s">
        <v>11</v>
      </c>
      <c r="G109" s="19" t="s">
        <v>11</v>
      </c>
      <c r="H109" s="19" t="s">
        <v>11</v>
      </c>
      <c r="I109" s="19" t="s">
        <v>11</v>
      </c>
      <c r="J109" s="19" t="s">
        <v>11</v>
      </c>
      <c r="K109" s="19" t="s">
        <v>11</v>
      </c>
      <c r="L109" s="19" t="s">
        <v>11</v>
      </c>
      <c r="M109" s="19" t="s">
        <v>11</v>
      </c>
      <c r="N109" s="19" t="s">
        <v>11</v>
      </c>
      <c r="O109" s="8" t="s">
        <v>12</v>
      </c>
    </row>
    <row r="110" spans="2:15" ht="14" x14ac:dyDescent="0.15">
      <c r="B110" s="34"/>
      <c r="C110" s="18" t="s">
        <v>11</v>
      </c>
      <c r="D110" s="18" t="s">
        <v>11</v>
      </c>
      <c r="E110" s="18" t="s">
        <v>11</v>
      </c>
      <c r="F110" s="18" t="s">
        <v>11</v>
      </c>
      <c r="G110" s="18" t="s">
        <v>11</v>
      </c>
      <c r="H110" s="18" t="s">
        <v>11</v>
      </c>
      <c r="I110" s="18" t="s">
        <v>11</v>
      </c>
      <c r="J110" s="18" t="s">
        <v>11</v>
      </c>
      <c r="K110" s="18" t="s">
        <v>11</v>
      </c>
      <c r="L110" s="18" t="s">
        <v>11</v>
      </c>
      <c r="M110" s="18" t="s">
        <v>11</v>
      </c>
      <c r="N110" s="18" t="s">
        <v>11</v>
      </c>
      <c r="O110" s="8" t="s">
        <v>10</v>
      </c>
    </row>
    <row r="111" spans="2:15" ht="14" x14ac:dyDescent="0.15">
      <c r="B111" s="32" t="s">
        <v>15</v>
      </c>
      <c r="C111" s="20" t="s">
        <v>11</v>
      </c>
      <c r="D111" s="20" t="s">
        <v>11</v>
      </c>
      <c r="E111" s="20" t="s">
        <v>11</v>
      </c>
      <c r="F111" s="20" t="s">
        <v>11</v>
      </c>
      <c r="G111" s="20" t="s">
        <v>11</v>
      </c>
      <c r="H111" s="20" t="s">
        <v>11</v>
      </c>
      <c r="I111" s="20" t="s">
        <v>11</v>
      </c>
      <c r="J111" s="20" t="s">
        <v>11</v>
      </c>
      <c r="K111" s="20" t="s">
        <v>11</v>
      </c>
      <c r="L111" s="20" t="s">
        <v>11</v>
      </c>
      <c r="M111" s="20" t="s">
        <v>11</v>
      </c>
      <c r="N111" s="20" t="s">
        <v>11</v>
      </c>
      <c r="O111" s="8" t="s">
        <v>14</v>
      </c>
    </row>
    <row r="112" spans="2:15" ht="24" x14ac:dyDescent="0.15">
      <c r="B112" s="33"/>
      <c r="C112" s="19" t="s">
        <v>11</v>
      </c>
      <c r="D112" s="19" t="s">
        <v>11</v>
      </c>
      <c r="E112" s="19" t="s">
        <v>11</v>
      </c>
      <c r="F112" s="19" t="s">
        <v>11</v>
      </c>
      <c r="G112" s="19" t="s">
        <v>11</v>
      </c>
      <c r="H112" s="19" t="s">
        <v>11</v>
      </c>
      <c r="I112" s="19" t="s">
        <v>11</v>
      </c>
      <c r="J112" s="19" t="s">
        <v>11</v>
      </c>
      <c r="K112" s="19" t="s">
        <v>11</v>
      </c>
      <c r="L112" s="19" t="s">
        <v>11</v>
      </c>
      <c r="M112" s="19" t="s">
        <v>11</v>
      </c>
      <c r="N112" s="19" t="s">
        <v>11</v>
      </c>
      <c r="O112" s="8" t="s">
        <v>13</v>
      </c>
    </row>
    <row r="113" spans="2:15" ht="24" x14ac:dyDescent="0.15">
      <c r="B113" s="33"/>
      <c r="C113" s="19" t="s">
        <v>11</v>
      </c>
      <c r="D113" s="19" t="s">
        <v>11</v>
      </c>
      <c r="E113" s="19" t="s">
        <v>11</v>
      </c>
      <c r="F113" s="19" t="s">
        <v>11</v>
      </c>
      <c r="G113" s="19" t="s">
        <v>11</v>
      </c>
      <c r="H113" s="19" t="s">
        <v>11</v>
      </c>
      <c r="I113" s="19" t="s">
        <v>11</v>
      </c>
      <c r="J113" s="19" t="s">
        <v>11</v>
      </c>
      <c r="K113" s="19" t="s">
        <v>11</v>
      </c>
      <c r="L113" s="19" t="s">
        <v>11</v>
      </c>
      <c r="M113" s="19" t="s">
        <v>11</v>
      </c>
      <c r="N113" s="19" t="s">
        <v>11</v>
      </c>
      <c r="O113" s="8" t="s">
        <v>12</v>
      </c>
    </row>
    <row r="114" spans="2:15" ht="14" x14ac:dyDescent="0.15">
      <c r="B114" s="34"/>
      <c r="C114" s="18" t="s">
        <v>11</v>
      </c>
      <c r="D114" s="18" t="s">
        <v>11</v>
      </c>
      <c r="E114" s="18" t="s">
        <v>11</v>
      </c>
      <c r="F114" s="18" t="s">
        <v>11</v>
      </c>
      <c r="G114" s="18" t="s">
        <v>11</v>
      </c>
      <c r="H114" s="18" t="s">
        <v>11</v>
      </c>
      <c r="I114" s="18" t="s">
        <v>11</v>
      </c>
      <c r="J114" s="18" t="s">
        <v>11</v>
      </c>
      <c r="K114" s="18" t="s">
        <v>11</v>
      </c>
      <c r="L114" s="18" t="s">
        <v>11</v>
      </c>
      <c r="M114" s="18" t="s">
        <v>11</v>
      </c>
      <c r="N114" s="18" t="s">
        <v>11</v>
      </c>
      <c r="O114" s="8" t="s">
        <v>10</v>
      </c>
    </row>
    <row r="115" spans="2:15" ht="14" x14ac:dyDescent="0.15">
      <c r="B115" s="32" t="s">
        <v>0</v>
      </c>
      <c r="C115" s="20" t="s">
        <v>11</v>
      </c>
      <c r="D115" s="20" t="s">
        <v>11</v>
      </c>
      <c r="E115" s="20" t="s">
        <v>11</v>
      </c>
      <c r="F115" s="20" t="s">
        <v>11</v>
      </c>
      <c r="G115" s="20" t="s">
        <v>11</v>
      </c>
      <c r="H115" s="20" t="s">
        <v>11</v>
      </c>
      <c r="I115" s="20" t="s">
        <v>11</v>
      </c>
      <c r="J115" s="20" t="s">
        <v>11</v>
      </c>
      <c r="K115" s="20" t="s">
        <v>11</v>
      </c>
      <c r="L115" s="20" t="s">
        <v>11</v>
      </c>
      <c r="M115" s="20" t="s">
        <v>11</v>
      </c>
      <c r="N115" s="20" t="s">
        <v>11</v>
      </c>
      <c r="O115" s="8" t="s">
        <v>14</v>
      </c>
    </row>
    <row r="116" spans="2:15" ht="24" x14ac:dyDescent="0.15">
      <c r="B116" s="33"/>
      <c r="C116" s="19" t="s">
        <v>11</v>
      </c>
      <c r="D116" s="19" t="s">
        <v>11</v>
      </c>
      <c r="E116" s="19" t="s">
        <v>11</v>
      </c>
      <c r="F116" s="19" t="s">
        <v>11</v>
      </c>
      <c r="G116" s="19" t="s">
        <v>11</v>
      </c>
      <c r="H116" s="19" t="s">
        <v>11</v>
      </c>
      <c r="I116" s="19" t="s">
        <v>11</v>
      </c>
      <c r="J116" s="19" t="s">
        <v>11</v>
      </c>
      <c r="K116" s="19" t="s">
        <v>11</v>
      </c>
      <c r="L116" s="19" t="s">
        <v>11</v>
      </c>
      <c r="M116" s="19" t="s">
        <v>11</v>
      </c>
      <c r="N116" s="19" t="s">
        <v>11</v>
      </c>
      <c r="O116" s="8" t="s">
        <v>13</v>
      </c>
    </row>
    <row r="117" spans="2:15" ht="24" x14ac:dyDescent="0.15">
      <c r="B117" s="33"/>
      <c r="C117" s="19" t="s">
        <v>11</v>
      </c>
      <c r="D117" s="19" t="s">
        <v>11</v>
      </c>
      <c r="E117" s="19" t="s">
        <v>11</v>
      </c>
      <c r="F117" s="19" t="s">
        <v>11</v>
      </c>
      <c r="G117" s="19" t="s">
        <v>11</v>
      </c>
      <c r="H117" s="19" t="s">
        <v>11</v>
      </c>
      <c r="I117" s="19" t="s">
        <v>11</v>
      </c>
      <c r="J117" s="19" t="s">
        <v>11</v>
      </c>
      <c r="K117" s="19" t="s">
        <v>11</v>
      </c>
      <c r="L117" s="19" t="s">
        <v>11</v>
      </c>
      <c r="M117" s="19" t="s">
        <v>11</v>
      </c>
      <c r="N117" s="19" t="s">
        <v>11</v>
      </c>
      <c r="O117" s="8" t="s">
        <v>12</v>
      </c>
    </row>
    <row r="118" spans="2:15" ht="14" x14ac:dyDescent="0.15">
      <c r="B118" s="34"/>
      <c r="C118" s="18" t="s">
        <v>11</v>
      </c>
      <c r="D118" s="18" t="s">
        <v>11</v>
      </c>
      <c r="E118" s="18" t="s">
        <v>11</v>
      </c>
      <c r="F118" s="18" t="s">
        <v>11</v>
      </c>
      <c r="G118" s="18" t="s">
        <v>11</v>
      </c>
      <c r="H118" s="18" t="s">
        <v>11</v>
      </c>
      <c r="I118" s="18" t="s">
        <v>11</v>
      </c>
      <c r="J118" s="18" t="s">
        <v>11</v>
      </c>
      <c r="K118" s="18" t="s">
        <v>11</v>
      </c>
      <c r="L118" s="18" t="s">
        <v>11</v>
      </c>
      <c r="M118" s="18" t="s">
        <v>11</v>
      </c>
      <c r="N118" s="18" t="s">
        <v>11</v>
      </c>
      <c r="O118" s="8" t="s">
        <v>10</v>
      </c>
    </row>
    <row r="119" spans="2:15" ht="14" x14ac:dyDescent="0.15">
      <c r="B119" s="32" t="s">
        <v>1</v>
      </c>
      <c r="C119" s="20" t="s">
        <v>11</v>
      </c>
      <c r="D119" s="20" t="s">
        <v>11</v>
      </c>
      <c r="E119" s="20" t="s">
        <v>11</v>
      </c>
      <c r="F119" s="20" t="s">
        <v>11</v>
      </c>
      <c r="G119" s="20" t="s">
        <v>11</v>
      </c>
      <c r="H119" s="20" t="s">
        <v>11</v>
      </c>
      <c r="I119" s="20" t="s">
        <v>11</v>
      </c>
      <c r="J119" s="20" t="s">
        <v>11</v>
      </c>
      <c r="K119" s="20" t="s">
        <v>11</v>
      </c>
      <c r="L119" s="20" t="s">
        <v>11</v>
      </c>
      <c r="M119" s="20" t="s">
        <v>11</v>
      </c>
      <c r="N119" s="20" t="s">
        <v>11</v>
      </c>
      <c r="O119" s="8" t="s">
        <v>14</v>
      </c>
    </row>
    <row r="120" spans="2:15" ht="24" x14ac:dyDescent="0.15">
      <c r="B120" s="33"/>
      <c r="C120" s="19" t="s">
        <v>11</v>
      </c>
      <c r="D120" s="19" t="s">
        <v>11</v>
      </c>
      <c r="E120" s="19" t="s">
        <v>11</v>
      </c>
      <c r="F120" s="19" t="s">
        <v>11</v>
      </c>
      <c r="G120" s="19" t="s">
        <v>11</v>
      </c>
      <c r="H120" s="19" t="s">
        <v>11</v>
      </c>
      <c r="I120" s="19" t="s">
        <v>11</v>
      </c>
      <c r="J120" s="19" t="s">
        <v>11</v>
      </c>
      <c r="K120" s="19" t="s">
        <v>11</v>
      </c>
      <c r="L120" s="19" t="s">
        <v>11</v>
      </c>
      <c r="M120" s="19" t="s">
        <v>11</v>
      </c>
      <c r="N120" s="19" t="s">
        <v>11</v>
      </c>
      <c r="O120" s="8" t="s">
        <v>13</v>
      </c>
    </row>
    <row r="121" spans="2:15" ht="24" x14ac:dyDescent="0.15">
      <c r="B121" s="33"/>
      <c r="C121" s="19" t="s">
        <v>11</v>
      </c>
      <c r="D121" s="19" t="s">
        <v>11</v>
      </c>
      <c r="E121" s="19" t="s">
        <v>11</v>
      </c>
      <c r="F121" s="19" t="s">
        <v>11</v>
      </c>
      <c r="G121" s="19" t="s">
        <v>11</v>
      </c>
      <c r="H121" s="19" t="s">
        <v>11</v>
      </c>
      <c r="I121" s="19" t="s">
        <v>11</v>
      </c>
      <c r="J121" s="19" t="s">
        <v>11</v>
      </c>
      <c r="K121" s="19" t="s">
        <v>11</v>
      </c>
      <c r="L121" s="19" t="s">
        <v>11</v>
      </c>
      <c r="M121" s="19" t="s">
        <v>11</v>
      </c>
      <c r="N121" s="19" t="s">
        <v>11</v>
      </c>
      <c r="O121" s="8" t="s">
        <v>12</v>
      </c>
    </row>
    <row r="122" spans="2:15" ht="14" x14ac:dyDescent="0.15">
      <c r="B122" s="34"/>
      <c r="C122" s="18" t="s">
        <v>11</v>
      </c>
      <c r="D122" s="18" t="s">
        <v>11</v>
      </c>
      <c r="E122" s="18" t="s">
        <v>11</v>
      </c>
      <c r="F122" s="18" t="s">
        <v>11</v>
      </c>
      <c r="G122" s="18" t="s">
        <v>11</v>
      </c>
      <c r="H122" s="18" t="s">
        <v>11</v>
      </c>
      <c r="I122" s="18" t="s">
        <v>11</v>
      </c>
      <c r="J122" s="18" t="s">
        <v>11</v>
      </c>
      <c r="K122" s="18" t="s">
        <v>11</v>
      </c>
      <c r="L122" s="18" t="s">
        <v>11</v>
      </c>
      <c r="M122" s="18" t="s">
        <v>11</v>
      </c>
      <c r="N122" s="18" t="s">
        <v>11</v>
      </c>
      <c r="O122" s="8" t="s">
        <v>10</v>
      </c>
    </row>
  </sheetData>
  <mergeCells count="9">
    <mergeCell ref="D25:E25"/>
    <mergeCell ref="B115:B118"/>
    <mergeCell ref="B119:B122"/>
    <mergeCell ref="B91:B94"/>
    <mergeCell ref="B95:B98"/>
    <mergeCell ref="B99:B102"/>
    <mergeCell ref="B103:B106"/>
    <mergeCell ref="B107:B110"/>
    <mergeCell ref="B111:B114"/>
  </mergeCells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BA34A-EA6C-754B-9B35-DF3714F73AF5}">
  <dimension ref="A2:G65"/>
  <sheetViews>
    <sheetView topLeftCell="A31" workbookViewId="0">
      <selection activeCell="F65" sqref="F65"/>
    </sheetView>
  </sheetViews>
  <sheetFormatPr baseColWidth="10" defaultRowHeight="15" x14ac:dyDescent="0.2"/>
  <cols>
    <col min="1" max="1" width="11.33203125" bestFit="1" customWidth="1"/>
  </cols>
  <sheetData>
    <row r="2" spans="1:5" x14ac:dyDescent="0.2">
      <c r="A2" s="41" t="s">
        <v>120</v>
      </c>
      <c r="B2" s="41" t="s">
        <v>119</v>
      </c>
      <c r="C2" s="40" t="s">
        <v>118</v>
      </c>
      <c r="D2" s="39"/>
      <c r="E2" s="38"/>
    </row>
    <row r="3" spans="1:5" x14ac:dyDescent="0.2">
      <c r="A3" s="13">
        <v>0</v>
      </c>
      <c r="B3" s="13">
        <v>0</v>
      </c>
      <c r="C3" s="13">
        <v>0.92100000000000004</v>
      </c>
      <c r="D3" s="13">
        <v>0.93400000000000005</v>
      </c>
      <c r="E3" s="13">
        <v>0.93799999999999994</v>
      </c>
    </row>
    <row r="4" spans="1:5" x14ac:dyDescent="0.2">
      <c r="A4" s="13">
        <f>A3+4</f>
        <v>4</v>
      </c>
      <c r="B4" s="13">
        <f>B3+4</f>
        <v>4</v>
      </c>
      <c r="C4" s="13">
        <v>0.90600000000000003</v>
      </c>
      <c r="D4" s="13">
        <v>0.91500000000000004</v>
      </c>
      <c r="E4" s="13">
        <v>0.92400000000000004</v>
      </c>
    </row>
    <row r="5" spans="1:5" x14ac:dyDescent="0.2">
      <c r="A5" s="13">
        <f>A4+4</f>
        <v>8</v>
      </c>
      <c r="B5" s="13">
        <f>B4+4</f>
        <v>8</v>
      </c>
      <c r="C5" s="13">
        <v>0.89</v>
      </c>
      <c r="D5" s="13">
        <v>0.89600000000000002</v>
      </c>
      <c r="E5" s="13">
        <v>0.90800000000000003</v>
      </c>
    </row>
    <row r="6" spans="1:5" x14ac:dyDescent="0.2">
      <c r="A6" s="13">
        <f>A5+4</f>
        <v>12</v>
      </c>
      <c r="B6" s="13">
        <f>B5+4</f>
        <v>12</v>
      </c>
      <c r="C6" s="13">
        <v>0.875</v>
      </c>
      <c r="D6" s="13">
        <v>0.878</v>
      </c>
      <c r="E6" s="13">
        <v>0.89300000000000002</v>
      </c>
    </row>
    <row r="7" spans="1:5" x14ac:dyDescent="0.2">
      <c r="A7" s="13">
        <f>A6+4</f>
        <v>16</v>
      </c>
      <c r="B7" s="13">
        <f>B6+4</f>
        <v>16</v>
      </c>
      <c r="C7" s="13">
        <v>0.86</v>
      </c>
      <c r="D7" s="13">
        <v>0.86099999999999999</v>
      </c>
      <c r="E7" s="13">
        <v>0.877</v>
      </c>
    </row>
    <row r="8" spans="1:5" x14ac:dyDescent="0.2">
      <c r="A8" s="13">
        <f>A7+4</f>
        <v>20</v>
      </c>
      <c r="B8" s="13">
        <f>B7+4</f>
        <v>20</v>
      </c>
      <c r="C8" s="13">
        <v>0.84499999999999997</v>
      </c>
      <c r="D8" s="13">
        <v>0.84499999999999997</v>
      </c>
      <c r="E8" s="13">
        <v>0.86199999999999999</v>
      </c>
    </row>
    <row r="9" spans="1:5" x14ac:dyDescent="0.2">
      <c r="A9" s="13">
        <f>A8+4</f>
        <v>24</v>
      </c>
      <c r="B9" s="13">
        <f>B8+4</f>
        <v>24</v>
      </c>
      <c r="C9" s="13">
        <v>0.83099999999999996</v>
      </c>
      <c r="D9" s="13">
        <v>0.83</v>
      </c>
      <c r="E9" s="13">
        <v>0.84699999999999998</v>
      </c>
    </row>
    <row r="10" spans="1:5" x14ac:dyDescent="0.2">
      <c r="A10" s="13">
        <f>A9+4</f>
        <v>28</v>
      </c>
      <c r="B10" s="13">
        <f>B9+4</f>
        <v>28</v>
      </c>
      <c r="C10" s="13">
        <v>0.81699999999999995</v>
      </c>
      <c r="D10" s="13">
        <v>0.81499999999999995</v>
      </c>
      <c r="E10" s="13">
        <v>0.83299999999999996</v>
      </c>
    </row>
    <row r="11" spans="1:5" x14ac:dyDescent="0.2">
      <c r="A11" s="13">
        <f>A10+4</f>
        <v>32</v>
      </c>
      <c r="B11" s="13">
        <f>B10+4</f>
        <v>32</v>
      </c>
      <c r="C11" s="13">
        <v>0.80400000000000005</v>
      </c>
      <c r="D11" s="13">
        <v>0.8</v>
      </c>
      <c r="E11" s="13">
        <v>0.82</v>
      </c>
    </row>
    <row r="12" spans="1:5" x14ac:dyDescent="0.2">
      <c r="A12" s="13">
        <f>A11+4</f>
        <v>36</v>
      </c>
      <c r="B12" s="13">
        <f>B11+4</f>
        <v>36</v>
      </c>
      <c r="C12" s="13">
        <v>0.79100000000000004</v>
      </c>
      <c r="D12" s="13">
        <v>0.78400000000000003</v>
      </c>
      <c r="E12" s="13">
        <v>0.80600000000000005</v>
      </c>
    </row>
    <row r="13" spans="1:5" x14ac:dyDescent="0.2">
      <c r="A13" s="13">
        <f>A12+4</f>
        <v>40</v>
      </c>
      <c r="B13" s="13">
        <f>B12+4</f>
        <v>40</v>
      </c>
      <c r="C13" s="13">
        <v>0.77800000000000002</v>
      </c>
      <c r="D13" s="13">
        <v>0.77</v>
      </c>
      <c r="E13" s="13">
        <v>0.79200000000000004</v>
      </c>
    </row>
    <row r="14" spans="1:5" x14ac:dyDescent="0.2">
      <c r="A14" s="13">
        <f>A13+4</f>
        <v>44</v>
      </c>
      <c r="B14" s="13">
        <f>B13+4</f>
        <v>44</v>
      </c>
      <c r="C14" s="13">
        <v>0.76500000000000001</v>
      </c>
      <c r="D14" s="13">
        <v>0.755</v>
      </c>
      <c r="E14" s="13">
        <v>0.77900000000000003</v>
      </c>
    </row>
    <row r="15" spans="1:5" x14ac:dyDescent="0.2">
      <c r="A15" s="13">
        <f>A14+4</f>
        <v>48</v>
      </c>
      <c r="B15" s="13">
        <f>B14+4</f>
        <v>48</v>
      </c>
      <c r="C15" s="13">
        <v>0.752</v>
      </c>
      <c r="D15" s="13">
        <v>0.74099999999999999</v>
      </c>
      <c r="E15" s="13">
        <v>0.76500000000000001</v>
      </c>
    </row>
    <row r="16" spans="1:5" x14ac:dyDescent="0.2">
      <c r="A16" s="13">
        <f>A15+4</f>
        <v>52</v>
      </c>
      <c r="B16" s="13">
        <f>B15+4</f>
        <v>52</v>
      </c>
      <c r="C16" s="13">
        <v>0.73899999999999999</v>
      </c>
      <c r="D16" s="13">
        <v>0.72699999999999998</v>
      </c>
      <c r="E16" s="13">
        <v>0.752</v>
      </c>
    </row>
    <row r="17" spans="1:5" x14ac:dyDescent="0.2">
      <c r="A17" s="13">
        <f>A16+4</f>
        <v>56</v>
      </c>
      <c r="B17" s="13">
        <f>B16+4</f>
        <v>56</v>
      </c>
      <c r="C17" s="13">
        <v>0.72699999999999998</v>
      </c>
      <c r="D17" s="13">
        <v>0.71299999999999997</v>
      </c>
      <c r="E17" s="13">
        <v>0.73899999999999999</v>
      </c>
    </row>
    <row r="18" spans="1:5" x14ac:dyDescent="0.2">
      <c r="A18" s="13">
        <f>A17+4</f>
        <v>60</v>
      </c>
      <c r="B18" s="13">
        <f>B17+4</f>
        <v>60</v>
      </c>
      <c r="C18" s="13">
        <v>0.71399999999999997</v>
      </c>
      <c r="D18" s="13">
        <v>0.7</v>
      </c>
      <c r="E18" s="13">
        <v>0.72599999999999998</v>
      </c>
    </row>
    <row r="19" spans="1:5" x14ac:dyDescent="0.2">
      <c r="A19" s="13">
        <f>A18+4</f>
        <v>64</v>
      </c>
      <c r="B19" s="13">
        <f>B18+4</f>
        <v>64</v>
      </c>
      <c r="C19" s="13">
        <v>0.70199999999999996</v>
      </c>
      <c r="D19" s="13">
        <v>0.68700000000000006</v>
      </c>
      <c r="E19" s="13">
        <v>0.71399999999999997</v>
      </c>
    </row>
    <row r="20" spans="1:5" x14ac:dyDescent="0.2">
      <c r="A20" s="13">
        <f>A19+4</f>
        <v>68</v>
      </c>
      <c r="B20" s="13">
        <f>B19+4</f>
        <v>68</v>
      </c>
      <c r="C20" s="13">
        <v>0.69</v>
      </c>
      <c r="D20" s="13">
        <v>0.67400000000000004</v>
      </c>
      <c r="E20" s="13">
        <v>0.70199999999999996</v>
      </c>
    </row>
    <row r="21" spans="1:5" x14ac:dyDescent="0.2">
      <c r="A21" s="13">
        <f>A20+4</f>
        <v>72</v>
      </c>
      <c r="B21" s="13">
        <f>B20+4</f>
        <v>72</v>
      </c>
      <c r="C21" s="13">
        <v>0.67900000000000005</v>
      </c>
      <c r="D21" s="13">
        <v>0.66100000000000003</v>
      </c>
      <c r="E21" s="13">
        <v>0.69</v>
      </c>
    </row>
    <row r="22" spans="1:5" x14ac:dyDescent="0.2">
      <c r="A22" s="13">
        <f>A21+4</f>
        <v>76</v>
      </c>
      <c r="B22" s="13">
        <f>B21+4</f>
        <v>76</v>
      </c>
      <c r="C22" s="13">
        <v>0.66700000000000004</v>
      </c>
      <c r="D22" s="13">
        <v>0.64900000000000002</v>
      </c>
      <c r="E22" s="13">
        <v>0.67800000000000005</v>
      </c>
    </row>
    <row r="23" spans="1:5" x14ac:dyDescent="0.2">
      <c r="A23" s="13">
        <f>A22+4</f>
        <v>80</v>
      </c>
      <c r="B23" s="13">
        <f>B22+4</f>
        <v>80</v>
      </c>
      <c r="C23" s="13">
        <v>0.65600000000000003</v>
      </c>
      <c r="D23" s="13">
        <v>0.63700000000000001</v>
      </c>
      <c r="E23" s="13">
        <v>0.66600000000000004</v>
      </c>
    </row>
    <row r="24" spans="1:5" x14ac:dyDescent="0.2">
      <c r="A24" s="13">
        <f>A23+4</f>
        <v>84</v>
      </c>
      <c r="B24" s="13">
        <f>B23+4</f>
        <v>84</v>
      </c>
      <c r="C24" s="13">
        <v>0.64500000000000002</v>
      </c>
      <c r="D24" s="13">
        <v>0.625</v>
      </c>
      <c r="E24" s="13">
        <v>0.65500000000000003</v>
      </c>
    </row>
    <row r="25" spans="1:5" x14ac:dyDescent="0.2">
      <c r="A25" s="13">
        <f>A24+4</f>
        <v>88</v>
      </c>
      <c r="B25" s="13">
        <f>B24+4</f>
        <v>88</v>
      </c>
      <c r="C25" s="13">
        <v>0.63400000000000001</v>
      </c>
      <c r="D25" s="13">
        <v>0.61399999999999999</v>
      </c>
      <c r="E25" s="13">
        <v>0.64300000000000002</v>
      </c>
    </row>
    <row r="26" spans="1:5" x14ac:dyDescent="0.2">
      <c r="A26" s="13">
        <f>A25+4</f>
        <v>92</v>
      </c>
      <c r="B26" s="13">
        <f>B25+4</f>
        <v>92</v>
      </c>
      <c r="C26" s="13">
        <v>0.624</v>
      </c>
      <c r="D26" s="13">
        <v>0.60299999999999998</v>
      </c>
      <c r="E26" s="13">
        <v>0.63200000000000001</v>
      </c>
    </row>
    <row r="27" spans="1:5" x14ac:dyDescent="0.2">
      <c r="A27" s="13">
        <f>A26+4</f>
        <v>96</v>
      </c>
      <c r="B27" s="13">
        <f>B26+4</f>
        <v>96</v>
      </c>
      <c r="C27" s="13">
        <v>0.61399999999999999</v>
      </c>
      <c r="D27" s="13">
        <v>0.59199999999999997</v>
      </c>
      <c r="E27" s="13">
        <v>0.621</v>
      </c>
    </row>
    <row r="28" spans="1:5" x14ac:dyDescent="0.2">
      <c r="A28" s="13">
        <f>A27+4</f>
        <v>100</v>
      </c>
      <c r="B28" s="13">
        <f>B27+4</f>
        <v>100</v>
      </c>
      <c r="C28" s="13">
        <v>0.60399999999999998</v>
      </c>
      <c r="D28" s="13">
        <v>0.58199999999999996</v>
      </c>
      <c r="E28" s="13">
        <v>0.61099999999999999</v>
      </c>
    </row>
    <row r="29" spans="1:5" x14ac:dyDescent="0.2">
      <c r="A29" s="13">
        <f>A28+4</f>
        <v>104</v>
      </c>
      <c r="B29" s="13">
        <f>B28+4</f>
        <v>104</v>
      </c>
      <c r="C29" s="13">
        <v>0.59399999999999997</v>
      </c>
      <c r="D29" s="13">
        <v>0.57199999999999995</v>
      </c>
      <c r="E29" s="13">
        <v>0.60099999999999998</v>
      </c>
    </row>
    <row r="30" spans="1:5" x14ac:dyDescent="0.2">
      <c r="A30" s="13">
        <f>A29+4</f>
        <v>108</v>
      </c>
      <c r="B30" s="13">
        <f>B29+4</f>
        <v>108</v>
      </c>
      <c r="C30" s="13">
        <v>0.58399999999999996</v>
      </c>
      <c r="D30" s="13">
        <v>0.56200000000000006</v>
      </c>
      <c r="E30" s="13">
        <v>0.59099999999999997</v>
      </c>
    </row>
    <row r="31" spans="1:5" x14ac:dyDescent="0.2">
      <c r="A31" s="13">
        <f>A30+4</f>
        <v>112</v>
      </c>
      <c r="B31" s="13">
        <f>B30+4</f>
        <v>112</v>
      </c>
      <c r="C31" s="13">
        <v>0.57499999999999996</v>
      </c>
      <c r="D31" s="13">
        <v>0.55200000000000005</v>
      </c>
      <c r="E31" s="13">
        <v>0.58099999999999996</v>
      </c>
    </row>
    <row r="32" spans="1:5" x14ac:dyDescent="0.2">
      <c r="A32" s="13">
        <f>A31+4</f>
        <v>116</v>
      </c>
      <c r="B32" s="13">
        <f>B31+4</f>
        <v>116</v>
      </c>
      <c r="C32" s="13">
        <v>0.56599999999999995</v>
      </c>
      <c r="D32" s="13">
        <v>0.54300000000000004</v>
      </c>
      <c r="E32" s="13">
        <v>0.57199999999999995</v>
      </c>
    </row>
    <row r="33" spans="1:5" x14ac:dyDescent="0.2">
      <c r="A33" s="13">
        <f>A32+4</f>
        <v>120</v>
      </c>
      <c r="B33" s="13">
        <f>B32+4</f>
        <v>120</v>
      </c>
      <c r="C33" s="13">
        <v>0.55700000000000005</v>
      </c>
      <c r="D33" s="13">
        <v>0.53400000000000003</v>
      </c>
      <c r="E33" s="13">
        <v>0.56200000000000006</v>
      </c>
    </row>
    <row r="34" spans="1:5" x14ac:dyDescent="0.2">
      <c r="A34" s="13">
        <f>A33+4</f>
        <v>124</v>
      </c>
      <c r="B34" s="13">
        <v>0</v>
      </c>
      <c r="C34" s="13">
        <v>0.54800000000000004</v>
      </c>
      <c r="D34" s="13">
        <v>0.52600000000000002</v>
      </c>
      <c r="E34" s="13">
        <v>0.55300000000000005</v>
      </c>
    </row>
    <row r="35" spans="1:5" x14ac:dyDescent="0.2">
      <c r="A35" s="13">
        <f>A34+4</f>
        <v>128</v>
      </c>
      <c r="B35" s="13">
        <v>0</v>
      </c>
      <c r="C35" s="13">
        <v>0.54</v>
      </c>
      <c r="D35" s="13">
        <v>0.51700000000000002</v>
      </c>
      <c r="E35" s="13">
        <v>0.54400000000000004</v>
      </c>
    </row>
    <row r="36" spans="1:5" x14ac:dyDescent="0.2">
      <c r="A36" s="13">
        <f>A35+4</f>
        <v>132</v>
      </c>
      <c r="B36" s="13">
        <v>0</v>
      </c>
      <c r="C36" s="13">
        <v>0.53200000000000003</v>
      </c>
      <c r="D36" s="13">
        <v>0.50900000000000001</v>
      </c>
      <c r="E36" s="13">
        <v>0.53500000000000003</v>
      </c>
    </row>
    <row r="37" spans="1:5" x14ac:dyDescent="0.2">
      <c r="A37" s="13">
        <f>A36+4</f>
        <v>136</v>
      </c>
      <c r="B37" s="13">
        <v>0</v>
      </c>
      <c r="C37" s="13">
        <v>0.52400000000000002</v>
      </c>
      <c r="D37" s="13">
        <v>0.501</v>
      </c>
      <c r="E37" s="13">
        <v>0.52600000000000002</v>
      </c>
    </row>
    <row r="38" spans="1:5" x14ac:dyDescent="0.2">
      <c r="A38" s="13">
        <f>A37+4</f>
        <v>140</v>
      </c>
      <c r="B38" s="13">
        <v>0</v>
      </c>
      <c r="C38" s="13">
        <v>0.51600000000000001</v>
      </c>
      <c r="D38" s="13">
        <v>0.49399999999999999</v>
      </c>
      <c r="E38" s="13">
        <v>0.51800000000000002</v>
      </c>
    </row>
    <row r="39" spans="1:5" x14ac:dyDescent="0.2">
      <c r="A39" s="13">
        <f>A38+4</f>
        <v>144</v>
      </c>
      <c r="B39" s="13">
        <v>0</v>
      </c>
      <c r="C39" s="13">
        <v>0.50900000000000001</v>
      </c>
      <c r="D39" s="13">
        <v>0.48599999999999999</v>
      </c>
      <c r="E39" s="13">
        <v>0.51</v>
      </c>
    </row>
    <row r="40" spans="1:5" x14ac:dyDescent="0.2">
      <c r="A40" s="13">
        <f>A39+4</f>
        <v>148</v>
      </c>
      <c r="B40" s="13">
        <v>0</v>
      </c>
      <c r="C40" s="13">
        <v>0.502</v>
      </c>
      <c r="D40" s="13">
        <v>0.48</v>
      </c>
      <c r="E40" s="13">
        <v>0.502</v>
      </c>
    </row>
    <row r="41" spans="1:5" x14ac:dyDescent="0.2">
      <c r="A41" s="13">
        <f>A40+4</f>
        <v>152</v>
      </c>
      <c r="B41" s="13">
        <v>0</v>
      </c>
      <c r="C41" s="13">
        <v>0.49399999999999999</v>
      </c>
      <c r="D41" s="13">
        <v>0.47299999999999998</v>
      </c>
      <c r="E41" s="13">
        <v>0.49399999999999999</v>
      </c>
    </row>
    <row r="42" spans="1:5" x14ac:dyDescent="0.2">
      <c r="A42" s="13">
        <f>A41+4</f>
        <v>156</v>
      </c>
      <c r="B42" s="13">
        <v>0</v>
      </c>
      <c r="C42" s="13">
        <v>0.48799999999999999</v>
      </c>
      <c r="D42" s="13">
        <v>0.46600000000000003</v>
      </c>
      <c r="E42" s="13">
        <v>0.48699999999999999</v>
      </c>
    </row>
    <row r="43" spans="1:5" x14ac:dyDescent="0.2">
      <c r="A43" s="13">
        <f>A42+4</f>
        <v>160</v>
      </c>
      <c r="B43" s="13">
        <v>0</v>
      </c>
      <c r="C43" s="13">
        <v>0.48199999999999998</v>
      </c>
      <c r="D43" s="13">
        <v>0.46</v>
      </c>
      <c r="E43" s="13">
        <v>0.48</v>
      </c>
    </row>
    <row r="44" spans="1:5" x14ac:dyDescent="0.2">
      <c r="A44" s="13">
        <f>A43+4</f>
        <v>164</v>
      </c>
      <c r="B44" s="13">
        <v>0</v>
      </c>
      <c r="C44" s="13">
        <v>0.47499999999999998</v>
      </c>
      <c r="D44" s="13">
        <v>0.45400000000000001</v>
      </c>
      <c r="E44" s="13">
        <v>0.47399999999999998</v>
      </c>
    </row>
    <row r="45" spans="1:5" x14ac:dyDescent="0.2">
      <c r="A45" s="13">
        <f>A44+4</f>
        <v>168</v>
      </c>
      <c r="B45" s="13">
        <v>0</v>
      </c>
      <c r="C45" s="13">
        <v>0.46899999999999997</v>
      </c>
      <c r="D45" s="13">
        <v>0.44800000000000001</v>
      </c>
      <c r="E45" s="13">
        <v>0.46800000000000003</v>
      </c>
    </row>
    <row r="46" spans="1:5" x14ac:dyDescent="0.2">
      <c r="A46" s="13">
        <f>A45+4</f>
        <v>172</v>
      </c>
      <c r="B46" s="13">
        <v>0</v>
      </c>
      <c r="C46" s="13">
        <v>0.46300000000000002</v>
      </c>
      <c r="D46" s="13">
        <v>0.443</v>
      </c>
      <c r="E46" s="13">
        <v>0.46200000000000002</v>
      </c>
    </row>
    <row r="47" spans="1:5" x14ac:dyDescent="0.2">
      <c r="A47" s="13">
        <f>A46+4</f>
        <v>176</v>
      </c>
      <c r="B47" s="13">
        <v>0</v>
      </c>
      <c r="C47" s="13">
        <v>0.45800000000000002</v>
      </c>
      <c r="D47" s="13">
        <v>0.438</v>
      </c>
      <c r="E47" s="13">
        <v>0.45600000000000002</v>
      </c>
    </row>
    <row r="48" spans="1:5" x14ac:dyDescent="0.2">
      <c r="A48" s="13">
        <f>A47+4</f>
        <v>180</v>
      </c>
      <c r="B48" s="13">
        <v>0</v>
      </c>
      <c r="C48" s="13">
        <v>0.45200000000000001</v>
      </c>
      <c r="D48" s="13">
        <v>0.433</v>
      </c>
      <c r="E48" s="13">
        <v>0.45</v>
      </c>
    </row>
    <row r="49" spans="1:5" x14ac:dyDescent="0.2">
      <c r="A49" s="13">
        <f>A48+4</f>
        <v>184</v>
      </c>
      <c r="B49" s="13">
        <v>0</v>
      </c>
      <c r="C49" s="13">
        <v>0.44700000000000001</v>
      </c>
      <c r="D49" s="13">
        <v>0.42799999999999999</v>
      </c>
      <c r="E49" s="13">
        <v>0.44500000000000001</v>
      </c>
    </row>
    <row r="50" spans="1:5" x14ac:dyDescent="0.2">
      <c r="A50" s="13">
        <f>A49+4</f>
        <v>188</v>
      </c>
      <c r="B50" s="13">
        <v>0</v>
      </c>
      <c r="C50" s="13">
        <v>0.442</v>
      </c>
      <c r="D50" s="13">
        <v>0.42299999999999999</v>
      </c>
      <c r="E50" s="13">
        <v>0.44</v>
      </c>
    </row>
    <row r="51" spans="1:5" x14ac:dyDescent="0.2">
      <c r="A51" s="13">
        <f>A50+4</f>
        <v>192</v>
      </c>
      <c r="B51" s="13">
        <v>0</v>
      </c>
      <c r="C51" s="13">
        <v>0.437</v>
      </c>
      <c r="D51" s="13">
        <v>0.41899999999999998</v>
      </c>
      <c r="E51" s="13">
        <v>0.434</v>
      </c>
    </row>
    <row r="52" spans="1:5" x14ac:dyDescent="0.2">
      <c r="A52" s="13">
        <f>A51+4</f>
        <v>196</v>
      </c>
      <c r="B52" s="13">
        <v>0</v>
      </c>
      <c r="C52" s="13">
        <v>0.433</v>
      </c>
      <c r="D52" s="13">
        <v>0.41499999999999998</v>
      </c>
      <c r="E52" s="13">
        <v>0.43</v>
      </c>
    </row>
    <row r="53" spans="1:5" x14ac:dyDescent="0.2">
      <c r="A53" s="13">
        <f>A52+4</f>
        <v>200</v>
      </c>
      <c r="B53" s="13">
        <v>0</v>
      </c>
      <c r="C53" s="13">
        <v>0.42899999999999999</v>
      </c>
      <c r="D53" s="13">
        <v>0.41099999999999998</v>
      </c>
      <c r="E53" s="13">
        <v>0.42499999999999999</v>
      </c>
    </row>
    <row r="54" spans="1:5" x14ac:dyDescent="0.2">
      <c r="A54" s="13">
        <f>A53+4</f>
        <v>204</v>
      </c>
      <c r="B54" s="13">
        <v>0</v>
      </c>
      <c r="C54" s="13">
        <v>0.42499999999999999</v>
      </c>
      <c r="D54" s="13">
        <v>0.40699999999999997</v>
      </c>
      <c r="E54" s="13">
        <v>0.42099999999999999</v>
      </c>
    </row>
    <row r="55" spans="1:5" x14ac:dyDescent="0.2">
      <c r="A55" s="13">
        <f>A54+4</f>
        <v>208</v>
      </c>
      <c r="B55" s="13">
        <v>0</v>
      </c>
      <c r="C55" s="13">
        <v>0.42099999999999999</v>
      </c>
      <c r="D55" s="13">
        <v>0.40400000000000003</v>
      </c>
      <c r="E55" s="13">
        <v>0.41699999999999998</v>
      </c>
    </row>
    <row r="56" spans="1:5" x14ac:dyDescent="0.2">
      <c r="A56" s="13">
        <f>A55+4</f>
        <v>212</v>
      </c>
      <c r="B56" s="13">
        <v>0</v>
      </c>
      <c r="C56" s="13">
        <v>0.41699999999999998</v>
      </c>
      <c r="D56" s="13">
        <v>0.40100000000000002</v>
      </c>
      <c r="E56" s="13">
        <v>0.41299999999999998</v>
      </c>
    </row>
    <row r="57" spans="1:5" x14ac:dyDescent="0.2">
      <c r="A57" s="13">
        <f>A56+4</f>
        <v>216</v>
      </c>
      <c r="B57" s="13">
        <v>0</v>
      </c>
      <c r="C57" s="13">
        <v>0.41399999999999998</v>
      </c>
      <c r="D57" s="13">
        <v>0.39800000000000002</v>
      </c>
      <c r="E57" s="13">
        <v>0.40899999999999997</v>
      </c>
    </row>
    <row r="58" spans="1:5" x14ac:dyDescent="0.2">
      <c r="A58" s="13">
        <f>A57+4</f>
        <v>220</v>
      </c>
      <c r="B58" s="13">
        <v>0</v>
      </c>
      <c r="C58" s="13">
        <v>0.41</v>
      </c>
      <c r="D58" s="13">
        <v>0.39500000000000002</v>
      </c>
      <c r="E58" s="13">
        <v>0.40500000000000003</v>
      </c>
    </row>
    <row r="59" spans="1:5" x14ac:dyDescent="0.2">
      <c r="A59" s="13">
        <f>A58+4</f>
        <v>224</v>
      </c>
      <c r="B59" s="13">
        <v>0</v>
      </c>
      <c r="C59" s="13">
        <v>0.40699999999999997</v>
      </c>
      <c r="D59" s="13">
        <v>0.39200000000000002</v>
      </c>
      <c r="E59" s="13">
        <v>0.40200000000000002</v>
      </c>
    </row>
    <row r="60" spans="1:5" x14ac:dyDescent="0.2">
      <c r="A60" s="13">
        <f>A59+4</f>
        <v>228</v>
      </c>
      <c r="B60" s="13">
        <v>0</v>
      </c>
      <c r="C60" s="13">
        <v>0.40500000000000003</v>
      </c>
      <c r="D60" s="13">
        <v>0.38900000000000001</v>
      </c>
      <c r="E60" s="13">
        <v>0.39800000000000002</v>
      </c>
    </row>
    <row r="61" spans="1:5" x14ac:dyDescent="0.2">
      <c r="A61" s="13">
        <f>A60+4</f>
        <v>232</v>
      </c>
      <c r="B61" s="13">
        <v>0</v>
      </c>
      <c r="C61" s="13">
        <v>0.40100000000000002</v>
      </c>
      <c r="D61" s="13">
        <v>0.38700000000000001</v>
      </c>
      <c r="E61" s="13">
        <v>0.39500000000000002</v>
      </c>
    </row>
    <row r="62" spans="1:5" x14ac:dyDescent="0.2">
      <c r="A62" s="13">
        <f>A61+4</f>
        <v>236</v>
      </c>
      <c r="B62" s="13">
        <v>0</v>
      </c>
      <c r="C62" s="13">
        <v>0.39900000000000002</v>
      </c>
      <c r="D62" s="13">
        <v>0.38500000000000001</v>
      </c>
      <c r="E62" s="13">
        <v>0.39200000000000002</v>
      </c>
    </row>
    <row r="63" spans="1:5" x14ac:dyDescent="0.2">
      <c r="A63" s="13">
        <f>A62+4</f>
        <v>240</v>
      </c>
      <c r="B63" s="13">
        <v>0</v>
      </c>
      <c r="C63" s="13">
        <v>0.39600000000000002</v>
      </c>
      <c r="D63" s="13">
        <v>0.38300000000000001</v>
      </c>
      <c r="E63" s="13">
        <v>0.39</v>
      </c>
    </row>
    <row r="64" spans="1:5" x14ac:dyDescent="0.2">
      <c r="C64">
        <f>SLOPE(C3:C18,$A$3:$A$18)</f>
        <v>-3.4312500000000007E-3</v>
      </c>
      <c r="D64">
        <f>SLOPE(D3:D18,$A$3:$A$18)</f>
        <v>-3.8595588235294121E-3</v>
      </c>
      <c r="E64">
        <f>SLOPE(E3:E18,$A$3:$A$18)</f>
        <v>-3.5386029411764706E-3</v>
      </c>
    </row>
    <row r="65" spans="3:7" x14ac:dyDescent="0.2">
      <c r="C65">
        <f>C64*-1</f>
        <v>3.4312500000000007E-3</v>
      </c>
      <c r="D65">
        <f>D64*-1</f>
        <v>3.8595588235294121E-3</v>
      </c>
      <c r="E65">
        <f>E64*-1</f>
        <v>3.5386029411764706E-3</v>
      </c>
      <c r="F65">
        <f>AVERAGE(C65:E65)</f>
        <v>3.6098039215686274E-3</v>
      </c>
      <c r="G65">
        <f>_xlfn.STDEV.P(C65:E65)</f>
        <v>1.8196024618011189E-4</v>
      </c>
    </row>
  </sheetData>
  <mergeCells count="1">
    <mergeCell ref="C2:E2"/>
  </mergeCells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24</vt:i4>
      </vt:variant>
    </vt:vector>
  </HeadingPairs>
  <TitlesOfParts>
    <vt:vector size="24" baseType="lpstr">
      <vt:lpstr>LdhA_immo_untreated</vt:lpstr>
      <vt:lpstr>LdhA_immo_P2100R1</vt:lpstr>
      <vt:lpstr>LdhA_immo_P2100R2</vt:lpstr>
      <vt:lpstr>LdhA_immo_P2100R3</vt:lpstr>
      <vt:lpstr>LdhA_immo_P3600R1</vt:lpstr>
      <vt:lpstr>LdhA_immo_P3600R2</vt:lpstr>
      <vt:lpstr>LdhA_immo_P3600R3</vt:lpstr>
      <vt:lpstr>LdhA_free_untreated</vt:lpstr>
      <vt:lpstr>LdhA_free_untreated1</vt:lpstr>
      <vt:lpstr>LdhA_free_P60</vt:lpstr>
      <vt:lpstr>LdhA_free_P601</vt:lpstr>
      <vt:lpstr>LdhA_free_P90</vt:lpstr>
      <vt:lpstr>LdhA_free_P902</vt:lpstr>
      <vt:lpstr>LdhA_free_P120</vt:lpstr>
      <vt:lpstr>LdhA_free_P1202</vt:lpstr>
      <vt:lpstr>LdhA_free_P180</vt:lpstr>
      <vt:lpstr>LdhA_free_P1801</vt:lpstr>
      <vt:lpstr>LdhA_free_P300</vt:lpstr>
      <vt:lpstr>LdhA_free_P3001</vt:lpstr>
      <vt:lpstr>LdhA_free_P600</vt:lpstr>
      <vt:lpstr>LdhA_free_P6001</vt:lpstr>
      <vt:lpstr>LdhA_free_stability</vt:lpstr>
      <vt:lpstr>LdhA_stability</vt:lpstr>
      <vt:lpstr>LdhA_70%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cp:lastPrinted>2018-11-14T16:30:44Z</cp:lastPrinted>
  <dcterms:created xsi:type="dcterms:W3CDTF">2018-11-14T11:10:25Z</dcterms:created>
  <dcterms:modified xsi:type="dcterms:W3CDTF">2023-08-04T08:50:45Z</dcterms:modified>
</cp:coreProperties>
</file>