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ikro-s1\private folder\Yayci\Doktor\Manuskripte\ChemSusChem\"/>
    </mc:Choice>
  </mc:AlternateContent>
  <bookViews>
    <workbookView xWindow="0" yWindow="0" windowWidth="29070" windowHeight="15870"/>
  </bookViews>
  <sheets>
    <sheet name="Vergleich" sheetId="5" r:id="rId1"/>
    <sheet name="free" sheetId="4" r:id="rId2"/>
    <sheet name="immobilized" sheetId="3" r:id="rId3"/>
    <sheet name="Tabelle3" sheetId="6" r:id="rId4"/>
  </sheets>
  <calcPr calcId="162913"/>
</workbook>
</file>

<file path=xl/calcChain.xml><?xml version="1.0" encoding="utf-8"?>
<calcChain xmlns="http://schemas.openxmlformats.org/spreadsheetml/2006/main">
  <c r="H19" i="5" l="1"/>
  <c r="H17" i="5"/>
  <c r="C17" i="5"/>
  <c r="H18" i="5"/>
  <c r="C18" i="5"/>
  <c r="C16" i="5"/>
  <c r="D15" i="5"/>
  <c r="E15" i="5"/>
  <c r="C15" i="5"/>
  <c r="H16" i="5"/>
  <c r="I15" i="5"/>
  <c r="J15" i="5"/>
  <c r="H15" i="5"/>
  <c r="S10" i="3" l="1"/>
  <c r="R10" i="3"/>
  <c r="Q11" i="3" s="1"/>
  <c r="Q10" i="3"/>
  <c r="Q12" i="3" s="1"/>
  <c r="Q14" i="4"/>
  <c r="Q12" i="4"/>
  <c r="S10" i="4"/>
  <c r="Q11" i="4" s="1"/>
  <c r="R10" i="4"/>
  <c r="Q10" i="4"/>
  <c r="R4" i="4"/>
  <c r="S4" i="4"/>
  <c r="R5" i="4"/>
  <c r="S5" i="4"/>
  <c r="R6" i="4"/>
  <c r="S6" i="4"/>
  <c r="R7" i="4"/>
  <c r="S7" i="4"/>
  <c r="R8" i="4"/>
  <c r="S8" i="4"/>
  <c r="Q8" i="4"/>
  <c r="Q7" i="4"/>
  <c r="Q6" i="4"/>
  <c r="Q5" i="4"/>
  <c r="Q4" i="4"/>
  <c r="R5" i="3"/>
  <c r="S5" i="3"/>
  <c r="R6" i="3"/>
  <c r="S6" i="3"/>
  <c r="R7" i="3"/>
  <c r="S7" i="3"/>
  <c r="R8" i="3"/>
  <c r="S8" i="3"/>
  <c r="Q8" i="3"/>
  <c r="Q7" i="3"/>
  <c r="Q6" i="3"/>
  <c r="Q5" i="3"/>
  <c r="R4" i="3"/>
  <c r="S4" i="3"/>
  <c r="Q4" i="3"/>
  <c r="S3" i="3"/>
  <c r="R3" i="3"/>
  <c r="Q3" i="3"/>
  <c r="Q14" i="3" l="1"/>
</calcChain>
</file>

<file path=xl/sharedStrings.xml><?xml version="1.0" encoding="utf-8"?>
<sst xmlns="http://schemas.openxmlformats.org/spreadsheetml/2006/main" count="65" uniqueCount="16">
  <si>
    <t>D</t>
  </si>
  <si>
    <t>E</t>
  </si>
  <si>
    <t>F</t>
  </si>
  <si>
    <t>G</t>
  </si>
  <si>
    <t>H</t>
  </si>
  <si>
    <t>R1</t>
  </si>
  <si>
    <t>R2</t>
  </si>
  <si>
    <t>R3</t>
  </si>
  <si>
    <t>time [s]</t>
  </si>
  <si>
    <t>StabW</t>
  </si>
  <si>
    <t>immobilized</t>
  </si>
  <si>
    <t>raw activity</t>
  </si>
  <si>
    <t>Activity/Enzyme</t>
  </si>
  <si>
    <t>Average activity</t>
  </si>
  <si>
    <t>Final protein concentration [µM]</t>
  </si>
  <si>
    <t>free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</si>
</sst>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1" xfId="0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 indent="1"/>
    </xf>
    <xf numFmtId="0" fontId="4" fillId="3" borderId="0" xfId="0" applyFont="1" applyFill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0" fillId="0" borderId="2" xfId="0" applyBorder="1"/>
    <xf numFmtId="0" fontId="4" fillId="3" borderId="2" xfId="0" applyFont="1" applyFill="1" applyBorder="1" applyAlignment="1">
      <alignment horizontal="center" vertical="center" wrapText="1"/>
    </xf>
    <xf numFmtId="0" fontId="0" fillId="0" borderId="0" xfId="0" applyAlignment="1"/>
    <xf numFmtId="10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Vergleich!$B$2:$C$2</c:f>
              <c:strCache>
                <c:ptCount val="2"/>
                <c:pt idx="0">
                  <c:v>free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(Vergleich!$C$17,Vergleich!$H$17)</c:f>
                <c:numCache>
                  <c:formatCode>General</c:formatCode>
                  <c:ptCount val="2"/>
                  <c:pt idx="0">
                    <c:v>5.2765304648543079E-2</c:v>
                  </c:pt>
                  <c:pt idx="1">
                    <c:v>6.0761271372194232E-2</c:v>
                  </c:pt>
                </c:numCache>
              </c:numRef>
            </c:plus>
            <c:minus>
              <c:numRef>
                <c:f>(Vergleich!$C$17,Vergleich!$H$17)</c:f>
                <c:numCache>
                  <c:formatCode>General</c:formatCode>
                  <c:ptCount val="2"/>
                  <c:pt idx="0">
                    <c:v>5.2765304648543079E-2</c:v>
                  </c:pt>
                  <c:pt idx="1">
                    <c:v>6.0761271372194232E-2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(Vergleich!$B$2,Vergleich!$G$2)</c:f>
              <c:strCache>
                <c:ptCount val="2"/>
                <c:pt idx="0">
                  <c:v>free</c:v>
                </c:pt>
                <c:pt idx="1">
                  <c:v>immobilized</c:v>
                </c:pt>
              </c:strCache>
            </c:strRef>
          </c:cat>
          <c:val>
            <c:numRef>
              <c:f>(Vergleich!$C$15,Vergleich!$H$15)</c:f>
              <c:numCache>
                <c:formatCode>General</c:formatCode>
                <c:ptCount val="2"/>
                <c:pt idx="0">
                  <c:v>0.6590476190476191</c:v>
                </c:pt>
                <c:pt idx="1">
                  <c:v>0.19445238095238096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B-4D06-A4B8-01F0F7D37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7582960"/>
        <c:axId val="427583288"/>
      </c:barChart>
      <c:catAx>
        <c:axId val="42758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3288"/>
        <c:crosses val="autoZero"/>
        <c:auto val="1"/>
        <c:lblAlgn val="ctr"/>
        <c:lblOffset val="100"/>
        <c:noMultiLvlLbl val="0"/>
      </c:catAx>
      <c:valAx>
        <c:axId val="42758328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Titel</a:t>
                </a:r>
              </a:p>
            </c:rich>
          </c:tx>
          <c:layout>
            <c:manualLayout>
              <c:xMode val="edge"/>
              <c:yMode val="edge"/>
              <c:x val="2.756245364434777E-2"/>
              <c:y val="0.412515675123942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2960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Vergleich!$B$2:$C$2</c:f>
              <c:strCache>
                <c:ptCount val="2"/>
                <c:pt idx="0">
                  <c:v>free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(Vergleich!$C$19,Vergleich!$H$19)</c:f>
                <c:numCache>
                  <c:formatCode>General</c:formatCode>
                  <c:ptCount val="2"/>
                  <c:pt idx="1">
                    <c:v>0.22610514450373514</c:v>
                  </c:pt>
                </c:numCache>
              </c:numRef>
            </c:plus>
            <c:minus>
              <c:numRef>
                <c:f>(Vergleich!$C$19,Vergleich!$H$19)</c:f>
                <c:numCache>
                  <c:formatCode>General</c:formatCode>
                  <c:ptCount val="2"/>
                  <c:pt idx="1">
                    <c:v>0.22610514450373514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(Vergleich!$B$2,Vergleich!$G$2)</c:f>
              <c:strCache>
                <c:ptCount val="2"/>
                <c:pt idx="0">
                  <c:v>free</c:v>
                </c:pt>
                <c:pt idx="1">
                  <c:v>immobilized</c:v>
                </c:pt>
              </c:strCache>
            </c:strRef>
          </c:cat>
          <c:val>
            <c:numRef>
              <c:f>(Vergleich!$C$18,Vergleich!$H$18)</c:f>
              <c:numCache>
                <c:formatCode>0.00%</c:formatCode>
                <c:ptCount val="2"/>
                <c:pt idx="0">
                  <c:v>1</c:v>
                </c:pt>
                <c:pt idx="1">
                  <c:v>0.38512283894449495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6F-4C55-AD76-1665CCA736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7582960"/>
        <c:axId val="427583288"/>
      </c:barChart>
      <c:catAx>
        <c:axId val="42758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3288"/>
        <c:crosses val="autoZero"/>
        <c:auto val="1"/>
        <c:lblAlgn val="ctr"/>
        <c:lblOffset val="100"/>
        <c:noMultiLvlLbl val="0"/>
      </c:catAx>
      <c:valAx>
        <c:axId val="42758328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activity</a:t>
                </a:r>
              </a:p>
            </c:rich>
          </c:tx>
          <c:layout>
            <c:manualLayout>
              <c:xMode val="edge"/>
              <c:yMode val="edge"/>
              <c:x val="2.7562432102967237E-2"/>
              <c:y val="0.3939971566054243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2960"/>
        <c:crosses val="autoZero"/>
        <c:crossBetween val="between"/>
      </c:valAx>
      <c:spPr>
        <a:noFill/>
        <a:ln w="6350"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free!$Q$2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free!$P$3:$P$8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free!$Q$3:$Q$8</c:f>
              <c:numCache>
                <c:formatCode>General</c:formatCode>
                <c:ptCount val="6"/>
                <c:pt idx="0">
                  <c:v>6.7000000000000004E-2</c:v>
                </c:pt>
                <c:pt idx="1">
                  <c:v>0.156</c:v>
                </c:pt>
                <c:pt idx="2">
                  <c:v>0.248</c:v>
                </c:pt>
                <c:pt idx="3">
                  <c:v>0.33300000000000002</c:v>
                </c:pt>
                <c:pt idx="4">
                  <c:v>0.39200000000000002</c:v>
                </c:pt>
                <c:pt idx="5">
                  <c:v>0.46200000000000002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89-4424-A911-95013A87EA1D}"/>
            </c:ext>
          </c:extLst>
        </c:ser>
        <c:ser>
          <c:idx val="1"/>
          <c:order val="1"/>
          <c:tx>
            <c:strRef>
              <c:f>free!$R$2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free!$P$3:$P$8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free!$R$3:$R$8</c:f>
              <c:numCache>
                <c:formatCode>General</c:formatCode>
                <c:ptCount val="6"/>
                <c:pt idx="0">
                  <c:v>7.6999999999999999E-2</c:v>
                </c:pt>
                <c:pt idx="1">
                  <c:v>0.153</c:v>
                </c:pt>
                <c:pt idx="2">
                  <c:v>0.24199999999999999</c:v>
                </c:pt>
                <c:pt idx="3">
                  <c:v>0.318</c:v>
                </c:pt>
                <c:pt idx="4">
                  <c:v>0.39100000000000001</c:v>
                </c:pt>
                <c:pt idx="5">
                  <c:v>0.47499999999999998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989-4424-A911-95013A87EA1D}"/>
            </c:ext>
          </c:extLst>
        </c:ser>
        <c:ser>
          <c:idx val="2"/>
          <c:order val="2"/>
          <c:tx>
            <c:strRef>
              <c:f>free!$S$2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free!$P$3:$P$8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free!$S$3:$S$8</c:f>
              <c:numCache>
                <c:formatCode>General</c:formatCode>
                <c:ptCount val="6"/>
                <c:pt idx="0">
                  <c:v>7.3999999999999996E-2</c:v>
                </c:pt>
                <c:pt idx="1">
                  <c:v>0.154</c:v>
                </c:pt>
                <c:pt idx="2">
                  <c:v>0.25700000000000001</c:v>
                </c:pt>
                <c:pt idx="3">
                  <c:v>0.35399999999999998</c:v>
                </c:pt>
                <c:pt idx="4">
                  <c:v>0.443</c:v>
                </c:pt>
                <c:pt idx="5">
                  <c:v>0.53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989-4424-A911-95013A87EA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A405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immobilized!$Q$2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immobilized!$P$3:$P$8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immobilized!$Q$3:$Q$8</c:f>
              <c:numCache>
                <c:formatCode>General</c:formatCode>
                <c:ptCount val="6"/>
                <c:pt idx="0">
                  <c:v>0.124</c:v>
                </c:pt>
                <c:pt idx="1">
                  <c:v>0.22</c:v>
                </c:pt>
                <c:pt idx="2">
                  <c:v>0.39400000000000002</c:v>
                </c:pt>
                <c:pt idx="3">
                  <c:v>0.61699999999999999</c:v>
                </c:pt>
                <c:pt idx="4">
                  <c:v>0.90800000000000003</c:v>
                </c:pt>
                <c:pt idx="5">
                  <c:v>1.3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AD-4CFD-8127-49FB0A916624}"/>
            </c:ext>
          </c:extLst>
        </c:ser>
        <c:ser>
          <c:idx val="1"/>
          <c:order val="1"/>
          <c:tx>
            <c:strRef>
              <c:f>immobilized!$R$2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immobilized!$P$3:$P$8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immobilized!$R$3:$R$8</c:f>
              <c:numCache>
                <c:formatCode>General</c:formatCode>
                <c:ptCount val="6"/>
                <c:pt idx="0">
                  <c:v>0.125</c:v>
                </c:pt>
                <c:pt idx="1">
                  <c:v>0.25700000000000001</c:v>
                </c:pt>
                <c:pt idx="2">
                  <c:v>0.48399999999999999</c:v>
                </c:pt>
                <c:pt idx="3">
                  <c:v>0.79800000000000004</c:v>
                </c:pt>
                <c:pt idx="4">
                  <c:v>1.3240000000000001</c:v>
                </c:pt>
                <c:pt idx="5">
                  <c:v>1.677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967-402C-AABF-E19F839600DF}"/>
            </c:ext>
          </c:extLst>
        </c:ser>
        <c:ser>
          <c:idx val="2"/>
          <c:order val="2"/>
          <c:tx>
            <c:strRef>
              <c:f>immobilized!$S$2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immobilized!$P$3:$P$8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immobilized!$S$3:$S$8</c:f>
              <c:numCache>
                <c:formatCode>General</c:formatCode>
                <c:ptCount val="6"/>
                <c:pt idx="0">
                  <c:v>0.125</c:v>
                </c:pt>
                <c:pt idx="1">
                  <c:v>0.29499999999999998</c:v>
                </c:pt>
                <c:pt idx="2">
                  <c:v>0.61499999999999999</c:v>
                </c:pt>
                <c:pt idx="3">
                  <c:v>1.04</c:v>
                </c:pt>
                <c:pt idx="4">
                  <c:v>1.526</c:v>
                </c:pt>
                <c:pt idx="5">
                  <c:v>2.1850000000000001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967-402C-AABF-E19F839600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A405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Vergleich!$B$2:$C$2</c:f>
              <c:strCache>
                <c:ptCount val="2"/>
                <c:pt idx="0">
                  <c:v>free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Vergleich!$B$2:$C$2</c:f>
              <c:strCache>
                <c:ptCount val="1"/>
                <c:pt idx="0">
                  <c:v>free</c:v>
                </c:pt>
              </c:strCache>
            </c:strRef>
          </c:cat>
          <c:val>
            <c:numRef>
              <c:f>(Vergleich!$C$15,Vergleich!$H$15)</c:f>
              <c:numCache>
                <c:formatCode>General</c:formatCode>
                <c:ptCount val="2"/>
                <c:pt idx="0">
                  <c:v>0.6590476190476191</c:v>
                </c:pt>
                <c:pt idx="1">
                  <c:v>0.19445238095238096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A4-4915-A93C-5FA8732C48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7582960"/>
        <c:axId val="427583288"/>
      </c:barChart>
      <c:catAx>
        <c:axId val="42758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3288"/>
        <c:crosses val="autoZero"/>
        <c:auto val="1"/>
        <c:lblAlgn val="ctr"/>
        <c:lblOffset val="100"/>
        <c:noMultiLvlLbl val="0"/>
      </c:catAx>
      <c:valAx>
        <c:axId val="42758328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activity / enzyme [A405/min*µM</a:t>
                </a:r>
                <a:r>
                  <a:rPr lang="en-US" baseline="0"/>
                  <a:t> UPO]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4322254306502446E-2"/>
              <c:y val="8.898924731182793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2960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>
                <a:solidFill>
                  <a:sysClr val="windowText" lastClr="000000"/>
                </a:solidFill>
              </a:rPr>
              <a:t>free</a:t>
            </a:r>
            <a:r>
              <a:rPr lang="en-US" baseline="0">
                <a:solidFill>
                  <a:sysClr val="windowText" lastClr="000000"/>
                </a:solidFill>
              </a:rPr>
              <a:t> enzyme</a:t>
            </a:r>
            <a:endParaRPr lang="en-US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free!$Q$2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free!$P$3:$P$8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free!$Q$3:$Q$8</c:f>
              <c:numCache>
                <c:formatCode>General</c:formatCode>
                <c:ptCount val="6"/>
                <c:pt idx="0">
                  <c:v>6.7000000000000004E-2</c:v>
                </c:pt>
                <c:pt idx="1">
                  <c:v>0.156</c:v>
                </c:pt>
                <c:pt idx="2">
                  <c:v>0.248</c:v>
                </c:pt>
                <c:pt idx="3">
                  <c:v>0.33300000000000002</c:v>
                </c:pt>
                <c:pt idx="4">
                  <c:v>0.39200000000000002</c:v>
                </c:pt>
                <c:pt idx="5">
                  <c:v>0.46200000000000002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74-498F-A763-FC7F58C20F50}"/>
            </c:ext>
          </c:extLst>
        </c:ser>
        <c:ser>
          <c:idx val="1"/>
          <c:order val="1"/>
          <c:tx>
            <c:strRef>
              <c:f>free!$R$2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free!$P$3:$P$8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free!$R$3:$R$8</c:f>
              <c:numCache>
                <c:formatCode>General</c:formatCode>
                <c:ptCount val="6"/>
                <c:pt idx="0">
                  <c:v>7.6999999999999999E-2</c:v>
                </c:pt>
                <c:pt idx="1">
                  <c:v>0.153</c:v>
                </c:pt>
                <c:pt idx="2">
                  <c:v>0.24199999999999999</c:v>
                </c:pt>
                <c:pt idx="3">
                  <c:v>0.318</c:v>
                </c:pt>
                <c:pt idx="4">
                  <c:v>0.39100000000000001</c:v>
                </c:pt>
                <c:pt idx="5">
                  <c:v>0.47499999999999998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A74-498F-A763-FC7F58C20F50}"/>
            </c:ext>
          </c:extLst>
        </c:ser>
        <c:ser>
          <c:idx val="2"/>
          <c:order val="2"/>
          <c:tx>
            <c:strRef>
              <c:f>free!$S$2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free!$P$3:$P$8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free!$S$3:$S$8</c:f>
              <c:numCache>
                <c:formatCode>General</c:formatCode>
                <c:ptCount val="6"/>
                <c:pt idx="0">
                  <c:v>7.3999999999999996E-2</c:v>
                </c:pt>
                <c:pt idx="1">
                  <c:v>0.154</c:v>
                </c:pt>
                <c:pt idx="2">
                  <c:v>0.25700000000000001</c:v>
                </c:pt>
                <c:pt idx="3">
                  <c:v>0.35399999999999998</c:v>
                </c:pt>
                <c:pt idx="4">
                  <c:v>0.443</c:v>
                </c:pt>
                <c:pt idx="5">
                  <c:v>0.53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A74-498F-A763-FC7F58C20F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A405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>
                <a:solidFill>
                  <a:sysClr val="windowText" lastClr="000000"/>
                </a:solidFill>
              </a:rPr>
              <a:t>immobilized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immobilized!$Q$2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immobilized!$P$3:$P$8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immobilized!$Q$3:$Q$8</c:f>
              <c:numCache>
                <c:formatCode>General</c:formatCode>
                <c:ptCount val="6"/>
                <c:pt idx="0">
                  <c:v>0.124</c:v>
                </c:pt>
                <c:pt idx="1">
                  <c:v>0.22</c:v>
                </c:pt>
                <c:pt idx="2">
                  <c:v>0.39400000000000002</c:v>
                </c:pt>
                <c:pt idx="3">
                  <c:v>0.61699999999999999</c:v>
                </c:pt>
                <c:pt idx="4">
                  <c:v>0.90800000000000003</c:v>
                </c:pt>
                <c:pt idx="5">
                  <c:v>1.3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D8-42C8-8835-AF52B7E85D5D}"/>
            </c:ext>
          </c:extLst>
        </c:ser>
        <c:ser>
          <c:idx val="1"/>
          <c:order val="1"/>
          <c:tx>
            <c:strRef>
              <c:f>immobilized!$R$2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immobilized!$P$3:$P$8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immobilized!$R$3:$R$8</c:f>
              <c:numCache>
                <c:formatCode>General</c:formatCode>
                <c:ptCount val="6"/>
                <c:pt idx="0">
                  <c:v>0.125</c:v>
                </c:pt>
                <c:pt idx="1">
                  <c:v>0.25700000000000001</c:v>
                </c:pt>
                <c:pt idx="2">
                  <c:v>0.48399999999999999</c:v>
                </c:pt>
                <c:pt idx="3">
                  <c:v>0.79800000000000004</c:v>
                </c:pt>
                <c:pt idx="4">
                  <c:v>1.3240000000000001</c:v>
                </c:pt>
                <c:pt idx="5">
                  <c:v>1.677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2D8-42C8-8835-AF52B7E85D5D}"/>
            </c:ext>
          </c:extLst>
        </c:ser>
        <c:ser>
          <c:idx val="2"/>
          <c:order val="2"/>
          <c:tx>
            <c:strRef>
              <c:f>immobilized!$S$2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immobilized!$P$3:$P$8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immobilized!$S$3:$S$8</c:f>
              <c:numCache>
                <c:formatCode>General</c:formatCode>
                <c:ptCount val="6"/>
                <c:pt idx="0">
                  <c:v>0.125</c:v>
                </c:pt>
                <c:pt idx="1">
                  <c:v>0.29499999999999998</c:v>
                </c:pt>
                <c:pt idx="2">
                  <c:v>0.61499999999999999</c:v>
                </c:pt>
                <c:pt idx="3">
                  <c:v>1.04</c:v>
                </c:pt>
                <c:pt idx="4">
                  <c:v>1.526</c:v>
                </c:pt>
                <c:pt idx="5">
                  <c:v>2.1850000000000001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2D8-42C8-8835-AF52B7E85D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A405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90487</xdr:colOff>
      <xdr:row>20</xdr:row>
      <xdr:rowOff>104775</xdr:rowOff>
    </xdr:from>
    <xdr:to>
      <xdr:col>6</xdr:col>
      <xdr:colOff>200025</xdr:colOff>
      <xdr:row>34</xdr:row>
      <xdr:rowOff>180975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600075</xdr:colOff>
      <xdr:row>20</xdr:row>
      <xdr:rowOff>85725</xdr:rowOff>
    </xdr:from>
    <xdr:to>
      <xdr:col>12</xdr:col>
      <xdr:colOff>709613</xdr:colOff>
      <xdr:row>36</xdr:row>
      <xdr:rowOff>61725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133351</xdr:colOff>
      <xdr:row>15</xdr:row>
      <xdr:rowOff>9525</xdr:rowOff>
    </xdr:from>
    <xdr:to>
      <xdr:col>19</xdr:col>
      <xdr:colOff>671926</xdr:colOff>
      <xdr:row>30</xdr:row>
      <xdr:rowOff>32025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16</xdr:row>
      <xdr:rowOff>95250</xdr:rowOff>
    </xdr:from>
    <xdr:to>
      <xdr:col>18</xdr:col>
      <xdr:colOff>624300</xdr:colOff>
      <xdr:row>31</xdr:row>
      <xdr:rowOff>117750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34</xdr:row>
      <xdr:rowOff>47625</xdr:rowOff>
    </xdr:from>
    <xdr:to>
      <xdr:col>5</xdr:col>
      <xdr:colOff>433388</xdr:colOff>
      <xdr:row>49</xdr:row>
      <xdr:rowOff>142875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510000</xdr:colOff>
      <xdr:row>17</xdr:row>
      <xdr:rowOff>1500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16</xdr:row>
      <xdr:rowOff>180975</xdr:rowOff>
    </xdr:from>
    <xdr:to>
      <xdr:col>5</xdr:col>
      <xdr:colOff>510000</xdr:colOff>
      <xdr:row>33</xdr:row>
      <xdr:rowOff>182475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9"/>
  <sheetViews>
    <sheetView tabSelected="1" zoomScale="85" zoomScaleNormal="85" workbookViewId="0">
      <selection activeCell="C19" sqref="C19"/>
    </sheetView>
  </sheetViews>
  <sheetFormatPr baseColWidth="10" defaultRowHeight="15" x14ac:dyDescent="0.25"/>
  <sheetData>
    <row r="2" spans="2:10" x14ac:dyDescent="0.25">
      <c r="B2" s="9" t="s">
        <v>15</v>
      </c>
      <c r="C2" s="9"/>
      <c r="D2" s="9"/>
      <c r="E2" s="9"/>
      <c r="G2" s="9" t="s">
        <v>10</v>
      </c>
      <c r="H2" s="9"/>
      <c r="I2" s="9"/>
      <c r="J2" s="9"/>
    </row>
    <row r="3" spans="2:10" x14ac:dyDescent="0.25">
      <c r="B3" t="s">
        <v>8</v>
      </c>
      <c r="C3" t="s">
        <v>5</v>
      </c>
      <c r="D3" t="s">
        <v>6</v>
      </c>
      <c r="E3" t="s">
        <v>7</v>
      </c>
      <c r="G3" t="s">
        <v>8</v>
      </c>
      <c r="H3" t="s">
        <v>5</v>
      </c>
      <c r="I3" t="s">
        <v>6</v>
      </c>
      <c r="J3" t="s">
        <v>7</v>
      </c>
    </row>
    <row r="4" spans="2:10" x14ac:dyDescent="0.25">
      <c r="B4">
        <v>0</v>
      </c>
      <c r="C4">
        <v>6.7000000000000004E-2</v>
      </c>
      <c r="D4">
        <v>7.6999999999999999E-2</v>
      </c>
      <c r="E4">
        <v>7.3999999999999996E-2</v>
      </c>
      <c r="G4">
        <v>0</v>
      </c>
      <c r="H4">
        <v>0.124</v>
      </c>
      <c r="I4">
        <v>0.125</v>
      </c>
      <c r="J4">
        <v>0.125</v>
      </c>
    </row>
    <row r="5" spans="2:10" x14ac:dyDescent="0.25">
      <c r="B5">
        <v>120</v>
      </c>
      <c r="C5">
        <v>0.156</v>
      </c>
      <c r="D5">
        <v>0.153</v>
      </c>
      <c r="E5">
        <v>0.154</v>
      </c>
      <c r="G5">
        <v>120</v>
      </c>
      <c r="H5">
        <v>0.22</v>
      </c>
      <c r="I5">
        <v>0.25700000000000001</v>
      </c>
      <c r="J5">
        <v>0.29499999999999998</v>
      </c>
    </row>
    <row r="6" spans="2:10" x14ac:dyDescent="0.25">
      <c r="B6">
        <v>240</v>
      </c>
      <c r="C6">
        <v>0.248</v>
      </c>
      <c r="D6">
        <v>0.24199999999999999</v>
      </c>
      <c r="E6">
        <v>0.25700000000000001</v>
      </c>
      <c r="G6">
        <v>240</v>
      </c>
      <c r="H6">
        <v>0.39400000000000002</v>
      </c>
      <c r="I6">
        <v>0.48399999999999999</v>
      </c>
      <c r="J6">
        <v>0.61499999999999999</v>
      </c>
    </row>
    <row r="7" spans="2:10" x14ac:dyDescent="0.25">
      <c r="B7">
        <v>360</v>
      </c>
      <c r="C7">
        <v>0.33300000000000002</v>
      </c>
      <c r="D7">
        <v>0.318</v>
      </c>
      <c r="E7">
        <v>0.35399999999999998</v>
      </c>
      <c r="G7">
        <v>360</v>
      </c>
      <c r="H7">
        <v>0.61699999999999999</v>
      </c>
      <c r="I7">
        <v>0.79800000000000004</v>
      </c>
      <c r="J7">
        <v>1.04</v>
      </c>
    </row>
    <row r="8" spans="2:10" x14ac:dyDescent="0.25">
      <c r="B8">
        <v>480</v>
      </c>
      <c r="C8">
        <v>0.39200000000000002</v>
      </c>
      <c r="D8">
        <v>0.39100000000000001</v>
      </c>
      <c r="E8">
        <v>0.443</v>
      </c>
      <c r="G8">
        <v>480</v>
      </c>
      <c r="H8">
        <v>0.90800000000000003</v>
      </c>
      <c r="I8">
        <v>1.3240000000000001</v>
      </c>
      <c r="J8">
        <v>1.526</v>
      </c>
    </row>
    <row r="9" spans="2:10" x14ac:dyDescent="0.25">
      <c r="B9">
        <v>600</v>
      </c>
      <c r="C9">
        <v>0.46200000000000002</v>
      </c>
      <c r="D9">
        <v>0.47499999999999998</v>
      </c>
      <c r="E9">
        <v>0.53</v>
      </c>
      <c r="G9">
        <v>600</v>
      </c>
      <c r="H9">
        <v>1.3</v>
      </c>
      <c r="I9">
        <v>1.677</v>
      </c>
      <c r="J9">
        <v>2.1850000000000001</v>
      </c>
    </row>
    <row r="11" spans="2:10" x14ac:dyDescent="0.25">
      <c r="B11" t="s">
        <v>11</v>
      </c>
      <c r="C11">
        <v>6.5904761904761911E-4</v>
      </c>
      <c r="D11">
        <v>6.6190476190476199E-4</v>
      </c>
      <c r="E11">
        <v>7.7238095238095245E-4</v>
      </c>
      <c r="G11" t="s">
        <v>11</v>
      </c>
      <c r="H11">
        <v>1.9445238095238096E-3</v>
      </c>
      <c r="I11">
        <v>2.6845238095238094E-3</v>
      </c>
      <c r="J11">
        <v>3.4328571428571429E-3</v>
      </c>
    </row>
    <row r="12" spans="2:10" x14ac:dyDescent="0.25">
      <c r="B12" t="s">
        <v>9</v>
      </c>
      <c r="C12">
        <v>5.2765304648543114E-5</v>
      </c>
      <c r="G12" t="s">
        <v>9</v>
      </c>
      <c r="H12">
        <v>6.0761271372194244E-4</v>
      </c>
    </row>
    <row r="13" spans="2:10" x14ac:dyDescent="0.25">
      <c r="B13" t="s">
        <v>13</v>
      </c>
      <c r="C13">
        <v>6.9777777777777774E-4</v>
      </c>
      <c r="G13" t="s">
        <v>13</v>
      </c>
      <c r="H13">
        <v>2.6873015873015876E-3</v>
      </c>
    </row>
    <row r="14" spans="2:10" x14ac:dyDescent="0.25">
      <c r="B14" t="s">
        <v>14</v>
      </c>
      <c r="C14">
        <v>1E-3</v>
      </c>
      <c r="G14" t="s">
        <v>14</v>
      </c>
      <c r="H14">
        <v>0.01</v>
      </c>
    </row>
    <row r="15" spans="2:10" x14ac:dyDescent="0.25">
      <c r="B15" t="s">
        <v>12</v>
      </c>
      <c r="C15">
        <f>C11/$C$14</f>
        <v>0.6590476190476191</v>
      </c>
      <c r="D15">
        <f t="shared" ref="D15:E15" si="0">D11/$C$14</f>
        <v>0.661904761904762</v>
      </c>
      <c r="E15">
        <f t="shared" si="0"/>
        <v>0.77238095238095239</v>
      </c>
      <c r="G15" t="s">
        <v>12</v>
      </c>
      <c r="H15">
        <f>H11/$H$14</f>
        <v>0.19445238095238096</v>
      </c>
      <c r="I15">
        <f t="shared" ref="I15:J15" si="1">I11/$H$14</f>
        <v>0.26845238095238094</v>
      </c>
      <c r="J15">
        <f t="shared" si="1"/>
        <v>0.34328571428571431</v>
      </c>
    </row>
    <row r="16" spans="2:10" x14ac:dyDescent="0.25">
      <c r="C16">
        <f>AVERAGE(C15:E15)</f>
        <v>0.69777777777777794</v>
      </c>
      <c r="H16">
        <f>AVERAGE(H15:J15)</f>
        <v>0.26873015873015876</v>
      </c>
    </row>
    <row r="17" spans="3:8" x14ac:dyDescent="0.25">
      <c r="C17">
        <f>_xlfn.STDEV.P(C15:E15)</f>
        <v>5.2765304648543079E-2</v>
      </c>
      <c r="H17">
        <f>_xlfn.STDEV.P(H15:J15)</f>
        <v>6.0761271372194232E-2</v>
      </c>
    </row>
    <row r="18" spans="3:8" x14ac:dyDescent="0.25">
      <c r="C18" s="10">
        <f>C16/C16</f>
        <v>1</v>
      </c>
      <c r="D18" s="10"/>
      <c r="E18" s="10"/>
      <c r="F18" s="10"/>
      <c r="G18" s="10"/>
      <c r="H18" s="10">
        <f>H16/C16</f>
        <v>0.38512283894449495</v>
      </c>
    </row>
    <row r="19" spans="3:8" x14ac:dyDescent="0.25">
      <c r="C19" s="10"/>
      <c r="D19" s="10"/>
      <c r="E19" s="10"/>
      <c r="F19" s="10"/>
      <c r="G19" s="10"/>
      <c r="H19" s="10">
        <f>H17/H16</f>
        <v>0.22610514450373514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topLeftCell="F1" workbookViewId="0">
      <selection activeCell="X16" sqref="X16"/>
    </sheetView>
  </sheetViews>
  <sheetFormatPr baseColWidth="10" defaultRowHeight="15" x14ac:dyDescent="0.25"/>
  <cols>
    <col min="15" max="15" width="11.42578125" style="5"/>
    <col min="16" max="16" width="22.42578125" customWidth="1"/>
  </cols>
  <sheetData>
    <row r="1" spans="1:19" x14ac:dyDescent="0.25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9" x14ac:dyDescent="0.25">
      <c r="A2" s="2" t="s">
        <v>0</v>
      </c>
      <c r="B2" s="3">
        <v>0.156</v>
      </c>
      <c r="C2" s="3">
        <v>0.153</v>
      </c>
      <c r="D2" s="3">
        <v>0.154</v>
      </c>
      <c r="E2" s="3">
        <v>5.0999999999999997E-2</v>
      </c>
      <c r="F2" s="3">
        <v>0.05</v>
      </c>
      <c r="G2" s="3">
        <v>5.0999999999999997E-2</v>
      </c>
      <c r="H2" s="3">
        <v>5.1999999999999998E-2</v>
      </c>
      <c r="I2" s="3">
        <v>5.1999999999999998E-2</v>
      </c>
      <c r="J2" s="3">
        <v>0.05</v>
      </c>
      <c r="K2" s="3">
        <v>4.4999999999999998E-2</v>
      </c>
      <c r="L2" s="3">
        <v>5.0999999999999997E-2</v>
      </c>
      <c r="M2" s="3">
        <v>4.7E-2</v>
      </c>
      <c r="N2" s="4">
        <v>405</v>
      </c>
      <c r="P2" s="6" t="s">
        <v>8</v>
      </c>
      <c r="Q2" s="7" t="s">
        <v>5</v>
      </c>
      <c r="R2" s="7" t="s">
        <v>6</v>
      </c>
      <c r="S2" s="7" t="s">
        <v>7</v>
      </c>
    </row>
    <row r="3" spans="1:19" x14ac:dyDescent="0.25">
      <c r="A3" s="2" t="s">
        <v>1</v>
      </c>
      <c r="B3" s="3">
        <v>5.1999999999999998E-2</v>
      </c>
      <c r="C3" s="3">
        <v>5.2999999999999999E-2</v>
      </c>
      <c r="D3" s="3">
        <v>5.2999999999999999E-2</v>
      </c>
      <c r="E3" s="3">
        <v>5.1999999999999998E-2</v>
      </c>
      <c r="F3" s="3">
        <v>4.4999999999999998E-2</v>
      </c>
      <c r="G3" s="3">
        <v>5.0999999999999997E-2</v>
      </c>
      <c r="H3" s="3">
        <v>0.05</v>
      </c>
      <c r="I3" s="3">
        <v>4.9000000000000002E-2</v>
      </c>
      <c r="J3" s="3">
        <v>0.05</v>
      </c>
      <c r="K3" s="3">
        <v>5.1999999999999998E-2</v>
      </c>
      <c r="L3" s="3">
        <v>5.0999999999999997E-2</v>
      </c>
      <c r="M3" s="3">
        <v>4.5999999999999999E-2</v>
      </c>
      <c r="N3" s="4">
        <v>405</v>
      </c>
      <c r="P3" s="6">
        <v>0</v>
      </c>
      <c r="Q3">
        <v>6.7000000000000004E-2</v>
      </c>
      <c r="R3">
        <v>7.6999999999999999E-2</v>
      </c>
      <c r="S3">
        <v>7.3999999999999996E-2</v>
      </c>
    </row>
    <row r="4" spans="1:19" x14ac:dyDescent="0.25">
      <c r="A4" s="2" t="s">
        <v>2</v>
      </c>
      <c r="B4" s="3">
        <v>5.1999999999999998E-2</v>
      </c>
      <c r="C4" s="3">
        <v>5.2999999999999999E-2</v>
      </c>
      <c r="D4" s="3">
        <v>5.1999999999999998E-2</v>
      </c>
      <c r="E4" s="3">
        <v>5.1999999999999998E-2</v>
      </c>
      <c r="F4" s="3">
        <v>5.0999999999999997E-2</v>
      </c>
      <c r="G4" s="3">
        <v>0.05</v>
      </c>
      <c r="H4" s="3">
        <v>5.1999999999999998E-2</v>
      </c>
      <c r="I4" s="3">
        <v>5.0999999999999997E-2</v>
      </c>
      <c r="J4" s="3">
        <v>4.9000000000000002E-2</v>
      </c>
      <c r="K4" s="3">
        <v>4.5999999999999999E-2</v>
      </c>
      <c r="L4" s="3">
        <v>4.9000000000000002E-2</v>
      </c>
      <c r="M4" s="3">
        <v>5.1999999999999998E-2</v>
      </c>
      <c r="N4" s="4">
        <v>405</v>
      </c>
      <c r="P4" s="8">
        <v>120</v>
      </c>
      <c r="Q4" s="7">
        <f>B2</f>
        <v>0.156</v>
      </c>
      <c r="R4" s="7">
        <f t="shared" ref="R4:S4" si="0">C2</f>
        <v>0.153</v>
      </c>
      <c r="S4" s="7">
        <f t="shared" si="0"/>
        <v>0.154</v>
      </c>
    </row>
    <row r="5" spans="1:19" x14ac:dyDescent="0.25">
      <c r="P5" s="8">
        <v>240</v>
      </c>
      <c r="Q5" s="7">
        <f>E7</f>
        <v>0.248</v>
      </c>
      <c r="R5" s="7">
        <f t="shared" ref="R5:S5" si="1">F7</f>
        <v>0.24199999999999999</v>
      </c>
      <c r="S5" s="7">
        <f t="shared" si="1"/>
        <v>0.25700000000000001</v>
      </c>
    </row>
    <row r="6" spans="1:19" x14ac:dyDescent="0.25">
      <c r="A6" s="1"/>
      <c r="B6" s="2">
        <v>1</v>
      </c>
      <c r="C6" s="2">
        <v>2</v>
      </c>
      <c r="D6" s="2">
        <v>3</v>
      </c>
      <c r="E6" s="2">
        <v>4</v>
      </c>
      <c r="F6" s="2">
        <v>5</v>
      </c>
      <c r="G6" s="2">
        <v>6</v>
      </c>
      <c r="H6" s="2">
        <v>7</v>
      </c>
      <c r="I6" s="2">
        <v>8</v>
      </c>
      <c r="J6" s="2">
        <v>9</v>
      </c>
      <c r="K6" s="2">
        <v>10</v>
      </c>
      <c r="L6" s="2">
        <v>11</v>
      </c>
      <c r="M6" s="2">
        <v>12</v>
      </c>
      <c r="P6" s="8">
        <v>360</v>
      </c>
      <c r="Q6" s="7">
        <f>H12</f>
        <v>0.33300000000000002</v>
      </c>
      <c r="R6" s="7">
        <f t="shared" ref="R6:S6" si="2">I12</f>
        <v>0.318</v>
      </c>
      <c r="S6" s="7">
        <f t="shared" si="2"/>
        <v>0.35399999999999998</v>
      </c>
    </row>
    <row r="7" spans="1:19" x14ac:dyDescent="0.25">
      <c r="A7" s="2" t="s">
        <v>0</v>
      </c>
      <c r="B7" s="3">
        <v>0.23599999999999999</v>
      </c>
      <c r="C7" s="3">
        <v>0.23300000000000001</v>
      </c>
      <c r="D7" s="3">
        <v>0.24199999999999999</v>
      </c>
      <c r="E7" s="3">
        <v>0.248</v>
      </c>
      <c r="F7" s="3">
        <v>0.24199999999999999</v>
      </c>
      <c r="G7" s="3">
        <v>0.25700000000000001</v>
      </c>
      <c r="H7" s="3">
        <v>5.1999999999999998E-2</v>
      </c>
      <c r="I7" s="3">
        <v>5.1999999999999998E-2</v>
      </c>
      <c r="J7" s="3">
        <v>0.05</v>
      </c>
      <c r="K7" s="3">
        <v>4.4999999999999998E-2</v>
      </c>
      <c r="L7" s="3">
        <v>5.0999999999999997E-2</v>
      </c>
      <c r="M7" s="3">
        <v>4.7E-2</v>
      </c>
      <c r="N7" s="4">
        <v>405</v>
      </c>
      <c r="P7" s="6">
        <v>480</v>
      </c>
      <c r="Q7" s="7">
        <f>K17</f>
        <v>0.39200000000000002</v>
      </c>
      <c r="R7" s="7">
        <f t="shared" ref="R7:S7" si="3">L17</f>
        <v>0.39100000000000001</v>
      </c>
      <c r="S7" s="7">
        <f t="shared" si="3"/>
        <v>0.443</v>
      </c>
    </row>
    <row r="8" spans="1:19" x14ac:dyDescent="0.25">
      <c r="A8" s="2" t="s">
        <v>1</v>
      </c>
      <c r="B8" s="3">
        <v>5.1999999999999998E-2</v>
      </c>
      <c r="C8" s="3">
        <v>5.2999999999999999E-2</v>
      </c>
      <c r="D8" s="3">
        <v>5.1999999999999998E-2</v>
      </c>
      <c r="E8" s="3">
        <v>5.1999999999999998E-2</v>
      </c>
      <c r="F8" s="3">
        <v>4.4999999999999998E-2</v>
      </c>
      <c r="G8" s="3">
        <v>5.0999999999999997E-2</v>
      </c>
      <c r="H8" s="3">
        <v>0.05</v>
      </c>
      <c r="I8" s="3">
        <v>4.9000000000000002E-2</v>
      </c>
      <c r="J8" s="3">
        <v>4.9000000000000002E-2</v>
      </c>
      <c r="K8" s="3">
        <v>5.1999999999999998E-2</v>
      </c>
      <c r="L8" s="3">
        <v>5.0999999999999997E-2</v>
      </c>
      <c r="M8" s="3">
        <v>4.5999999999999999E-2</v>
      </c>
      <c r="N8" s="4">
        <v>405</v>
      </c>
      <c r="P8" s="8">
        <v>600</v>
      </c>
      <c r="Q8" s="7">
        <f>B23</f>
        <v>0.46200000000000002</v>
      </c>
      <c r="R8" s="7">
        <f t="shared" ref="R8:S8" si="4">C23</f>
        <v>0.47499999999999998</v>
      </c>
      <c r="S8" s="7">
        <f t="shared" si="4"/>
        <v>0.53</v>
      </c>
    </row>
    <row r="9" spans="1:19" x14ac:dyDescent="0.25">
      <c r="A9" s="2" t="s">
        <v>2</v>
      </c>
      <c r="B9" s="3">
        <v>5.1999999999999998E-2</v>
      </c>
      <c r="C9" s="3">
        <v>5.1999999999999998E-2</v>
      </c>
      <c r="D9" s="3">
        <v>5.1999999999999998E-2</v>
      </c>
      <c r="E9" s="3">
        <v>5.1999999999999998E-2</v>
      </c>
      <c r="F9" s="3">
        <v>0.05</v>
      </c>
      <c r="G9" s="3">
        <v>4.9000000000000002E-2</v>
      </c>
      <c r="H9" s="3">
        <v>5.0999999999999997E-2</v>
      </c>
      <c r="I9" s="3">
        <v>5.0999999999999997E-2</v>
      </c>
      <c r="J9" s="3">
        <v>4.8000000000000001E-2</v>
      </c>
      <c r="K9" s="3">
        <v>4.5999999999999999E-2</v>
      </c>
      <c r="L9" s="3">
        <v>4.9000000000000002E-2</v>
      </c>
      <c r="M9" s="3">
        <v>5.1999999999999998E-2</v>
      </c>
      <c r="N9" s="4">
        <v>405</v>
      </c>
    </row>
    <row r="10" spans="1:19" x14ac:dyDescent="0.25">
      <c r="P10" t="s">
        <v>11</v>
      </c>
      <c r="Q10">
        <f>SLOPE(Q3:Q8,$P$3:$P$8)</f>
        <v>6.5904761904761911E-4</v>
      </c>
      <c r="R10">
        <f t="shared" ref="R10:S10" si="5">SLOPE(R3:R8,$P$3:$P$8)</f>
        <v>6.6190476190476199E-4</v>
      </c>
      <c r="S10">
        <f t="shared" si="5"/>
        <v>7.7238095238095245E-4</v>
      </c>
    </row>
    <row r="11" spans="1:19" x14ac:dyDescent="0.25">
      <c r="A11" s="1"/>
      <c r="B11" s="2">
        <v>1</v>
      </c>
      <c r="C11" s="2">
        <v>2</v>
      </c>
      <c r="D11" s="2">
        <v>3</v>
      </c>
      <c r="E11" s="2">
        <v>4</v>
      </c>
      <c r="F11" s="2">
        <v>5</v>
      </c>
      <c r="G11" s="2">
        <v>6</v>
      </c>
      <c r="H11" s="2">
        <v>7</v>
      </c>
      <c r="I11" s="2">
        <v>8</v>
      </c>
      <c r="J11" s="2">
        <v>9</v>
      </c>
      <c r="K11" s="2">
        <v>10</v>
      </c>
      <c r="L11" s="2">
        <v>11</v>
      </c>
      <c r="M11" s="2">
        <v>12</v>
      </c>
      <c r="P11" t="s">
        <v>9</v>
      </c>
      <c r="Q11">
        <f>_xlfn.STDEV.P(Q10:S10)</f>
        <v>5.2765304648543114E-5</v>
      </c>
    </row>
    <row r="12" spans="1:19" x14ac:dyDescent="0.25">
      <c r="A12" s="2" t="s">
        <v>0</v>
      </c>
      <c r="B12" s="3">
        <v>0.31</v>
      </c>
      <c r="C12" s="3">
        <v>0.308</v>
      </c>
      <c r="D12" s="3">
        <v>0.32600000000000001</v>
      </c>
      <c r="E12" s="3">
        <v>0.32300000000000001</v>
      </c>
      <c r="F12" s="3">
        <v>0.316</v>
      </c>
      <c r="G12" s="3">
        <v>0.34200000000000003</v>
      </c>
      <c r="H12" s="3">
        <v>0.33300000000000002</v>
      </c>
      <c r="I12" s="3">
        <v>0.318</v>
      </c>
      <c r="J12" s="3">
        <v>0.35399999999999998</v>
      </c>
      <c r="K12" s="3">
        <v>4.4999999999999998E-2</v>
      </c>
      <c r="L12" s="3">
        <v>5.0999999999999997E-2</v>
      </c>
      <c r="M12" s="3">
        <v>4.7E-2</v>
      </c>
      <c r="N12" s="4">
        <v>405</v>
      </c>
      <c r="P12" t="s">
        <v>13</v>
      </c>
      <c r="Q12">
        <f>AVERAGE(Q10:S10)</f>
        <v>6.9777777777777774E-4</v>
      </c>
    </row>
    <row r="13" spans="1:19" x14ac:dyDescent="0.25">
      <c r="A13" s="2" t="s">
        <v>1</v>
      </c>
      <c r="B13" s="3">
        <v>5.1999999999999998E-2</v>
      </c>
      <c r="C13" s="3">
        <v>5.2999999999999999E-2</v>
      </c>
      <c r="D13" s="3">
        <v>5.1999999999999998E-2</v>
      </c>
      <c r="E13" s="3">
        <v>5.1999999999999998E-2</v>
      </c>
      <c r="F13" s="3">
        <v>4.4999999999999998E-2</v>
      </c>
      <c r="G13" s="3">
        <v>0.05</v>
      </c>
      <c r="H13" s="3">
        <v>4.9000000000000002E-2</v>
      </c>
      <c r="I13" s="3">
        <v>4.9000000000000002E-2</v>
      </c>
      <c r="J13" s="3">
        <v>4.9000000000000002E-2</v>
      </c>
      <c r="K13" s="3">
        <v>5.1999999999999998E-2</v>
      </c>
      <c r="L13" s="3">
        <v>5.0999999999999997E-2</v>
      </c>
      <c r="M13" s="3">
        <v>4.5999999999999999E-2</v>
      </c>
      <c r="N13" s="4">
        <v>405</v>
      </c>
      <c r="P13" t="s">
        <v>14</v>
      </c>
      <c r="Q13">
        <v>1E-3</v>
      </c>
    </row>
    <row r="14" spans="1:19" x14ac:dyDescent="0.25">
      <c r="A14" s="2" t="s">
        <v>2</v>
      </c>
      <c r="B14" s="3">
        <v>5.1999999999999998E-2</v>
      </c>
      <c r="C14" s="3">
        <v>5.1999999999999998E-2</v>
      </c>
      <c r="D14" s="3">
        <v>5.1999999999999998E-2</v>
      </c>
      <c r="E14" s="3">
        <v>5.1999999999999998E-2</v>
      </c>
      <c r="F14" s="3">
        <v>0.05</v>
      </c>
      <c r="G14" s="3">
        <v>4.9000000000000002E-2</v>
      </c>
      <c r="H14" s="3">
        <v>5.0999999999999997E-2</v>
      </c>
      <c r="I14" s="3">
        <v>5.0999999999999997E-2</v>
      </c>
      <c r="J14" s="3">
        <v>4.8000000000000001E-2</v>
      </c>
      <c r="K14" s="3">
        <v>4.5999999999999999E-2</v>
      </c>
      <c r="L14" s="3">
        <v>4.9000000000000002E-2</v>
      </c>
      <c r="M14" s="3">
        <v>5.1999999999999998E-2</v>
      </c>
      <c r="N14" s="4">
        <v>405</v>
      </c>
      <c r="P14" t="s">
        <v>12</v>
      </c>
      <c r="Q14">
        <f>Q12/Q13</f>
        <v>0.69777777777777772</v>
      </c>
    </row>
    <row r="16" spans="1:19" x14ac:dyDescent="0.25">
      <c r="A16" s="1"/>
      <c r="B16" s="2">
        <v>1</v>
      </c>
      <c r="C16" s="2">
        <v>2</v>
      </c>
      <c r="D16" s="2">
        <v>3</v>
      </c>
      <c r="E16" s="2">
        <v>4</v>
      </c>
      <c r="F16" s="2">
        <v>5</v>
      </c>
      <c r="G16" s="2">
        <v>6</v>
      </c>
      <c r="H16" s="2">
        <v>7</v>
      </c>
      <c r="I16" s="2">
        <v>8</v>
      </c>
      <c r="J16" s="2">
        <v>9</v>
      </c>
      <c r="K16" s="2">
        <v>10</v>
      </c>
      <c r="L16" s="2">
        <v>11</v>
      </c>
      <c r="M16" s="2">
        <v>12</v>
      </c>
    </row>
    <row r="17" spans="1:14" x14ac:dyDescent="0.25">
      <c r="A17" s="2" t="s">
        <v>0</v>
      </c>
      <c r="B17" s="3">
        <v>0.38400000000000001</v>
      </c>
      <c r="C17" s="3">
        <v>0.38400000000000001</v>
      </c>
      <c r="D17" s="3">
        <v>0.41</v>
      </c>
      <c r="E17" s="3">
        <v>0.39700000000000002</v>
      </c>
      <c r="F17" s="3">
        <v>0.38900000000000001</v>
      </c>
      <c r="G17" s="3">
        <v>0.42599999999999999</v>
      </c>
      <c r="H17" s="3">
        <v>0.40600000000000003</v>
      </c>
      <c r="I17" s="3">
        <v>0.38600000000000001</v>
      </c>
      <c r="J17" s="3">
        <v>0.439</v>
      </c>
      <c r="K17" s="3">
        <v>0.39200000000000002</v>
      </c>
      <c r="L17" s="3">
        <v>0.39100000000000001</v>
      </c>
      <c r="M17" s="3">
        <v>0.443</v>
      </c>
      <c r="N17" s="4">
        <v>405</v>
      </c>
    </row>
    <row r="18" spans="1:14" x14ac:dyDescent="0.25">
      <c r="A18" s="2" t="s">
        <v>1</v>
      </c>
      <c r="B18" s="3">
        <v>5.1999999999999998E-2</v>
      </c>
      <c r="C18" s="3">
        <v>5.3999999999999999E-2</v>
      </c>
      <c r="D18" s="3">
        <v>5.1999999999999998E-2</v>
      </c>
      <c r="E18" s="3">
        <v>5.1999999999999998E-2</v>
      </c>
      <c r="F18" s="3">
        <v>4.4999999999999998E-2</v>
      </c>
      <c r="G18" s="3">
        <v>5.0999999999999997E-2</v>
      </c>
      <c r="H18" s="3">
        <v>4.9000000000000002E-2</v>
      </c>
      <c r="I18" s="3">
        <v>4.9000000000000002E-2</v>
      </c>
      <c r="J18" s="3">
        <v>4.9000000000000002E-2</v>
      </c>
      <c r="K18" s="3">
        <v>5.1999999999999998E-2</v>
      </c>
      <c r="L18" s="3">
        <v>5.0999999999999997E-2</v>
      </c>
      <c r="M18" s="3">
        <v>4.5999999999999999E-2</v>
      </c>
      <c r="N18" s="4">
        <v>405</v>
      </c>
    </row>
    <row r="19" spans="1:14" x14ac:dyDescent="0.25">
      <c r="A19" s="2" t="s">
        <v>2</v>
      </c>
      <c r="B19" s="3">
        <v>5.1999999999999998E-2</v>
      </c>
      <c r="C19" s="3">
        <v>5.1999999999999998E-2</v>
      </c>
      <c r="D19" s="3">
        <v>5.1999999999999998E-2</v>
      </c>
      <c r="E19" s="3">
        <v>5.1999999999999998E-2</v>
      </c>
      <c r="F19" s="3">
        <v>0.05</v>
      </c>
      <c r="G19" s="3">
        <v>0.05</v>
      </c>
      <c r="H19" s="3">
        <v>5.0999999999999997E-2</v>
      </c>
      <c r="I19" s="3">
        <v>5.0999999999999997E-2</v>
      </c>
      <c r="J19" s="3">
        <v>4.8000000000000001E-2</v>
      </c>
      <c r="K19" s="3">
        <v>4.5999999999999999E-2</v>
      </c>
      <c r="L19" s="3">
        <v>4.9000000000000002E-2</v>
      </c>
      <c r="M19" s="3">
        <v>5.1999999999999998E-2</v>
      </c>
      <c r="N19" s="4">
        <v>405</v>
      </c>
    </row>
    <row r="21" spans="1:14" x14ac:dyDescent="0.25">
      <c r="A21" s="1"/>
      <c r="B21" s="2">
        <v>1</v>
      </c>
      <c r="C21" s="2">
        <v>2</v>
      </c>
      <c r="D21" s="2">
        <v>3</v>
      </c>
      <c r="E21" s="2">
        <v>4</v>
      </c>
      <c r="F21" s="2">
        <v>5</v>
      </c>
      <c r="G21" s="2">
        <v>6</v>
      </c>
      <c r="H21" s="2">
        <v>7</v>
      </c>
      <c r="I21" s="2">
        <v>8</v>
      </c>
      <c r="J21" s="2">
        <v>9</v>
      </c>
      <c r="K21" s="2">
        <v>10</v>
      </c>
      <c r="L21" s="2">
        <v>11</v>
      </c>
      <c r="M21" s="2">
        <v>12</v>
      </c>
    </row>
    <row r="22" spans="1:14" x14ac:dyDescent="0.25">
      <c r="A22" s="2" t="s">
        <v>0</v>
      </c>
      <c r="B22" s="3">
        <v>0.45900000000000002</v>
      </c>
      <c r="C22" s="3">
        <v>0.45700000000000002</v>
      </c>
      <c r="D22" s="3">
        <v>0.49299999999999999</v>
      </c>
      <c r="E22" s="3">
        <v>0.47</v>
      </c>
      <c r="F22" s="3">
        <v>0.46100000000000002</v>
      </c>
      <c r="G22" s="3">
        <v>0.50900000000000001</v>
      </c>
      <c r="H22" s="3">
        <v>0.47899999999999998</v>
      </c>
      <c r="I22" s="3">
        <v>0.45300000000000001</v>
      </c>
      <c r="J22" s="3">
        <v>0.52200000000000002</v>
      </c>
      <c r="K22" s="3">
        <v>0.45800000000000002</v>
      </c>
      <c r="L22" s="3">
        <v>0.45300000000000001</v>
      </c>
      <c r="M22" s="3">
        <v>0.52400000000000002</v>
      </c>
      <c r="N22" s="4">
        <v>405</v>
      </c>
    </row>
    <row r="23" spans="1:14" x14ac:dyDescent="0.25">
      <c r="A23" s="2" t="s">
        <v>1</v>
      </c>
      <c r="B23" s="3">
        <v>0.46200000000000002</v>
      </c>
      <c r="C23" s="3">
        <v>0.47499999999999998</v>
      </c>
      <c r="D23" s="3">
        <v>0.53</v>
      </c>
      <c r="E23" s="3">
        <v>5.1999999999999998E-2</v>
      </c>
      <c r="F23" s="3">
        <v>4.4999999999999998E-2</v>
      </c>
      <c r="G23" s="3">
        <v>0.05</v>
      </c>
      <c r="H23" s="3">
        <v>0.05</v>
      </c>
      <c r="I23" s="3">
        <v>4.9000000000000002E-2</v>
      </c>
      <c r="J23" s="3">
        <v>0.05</v>
      </c>
      <c r="K23" s="3">
        <v>5.1999999999999998E-2</v>
      </c>
      <c r="L23" s="3">
        <v>5.0999999999999997E-2</v>
      </c>
      <c r="M23" s="3">
        <v>4.5999999999999999E-2</v>
      </c>
      <c r="N23" s="4">
        <v>405</v>
      </c>
    </row>
    <row r="24" spans="1:14" x14ac:dyDescent="0.25">
      <c r="A24" s="2" t="s">
        <v>2</v>
      </c>
      <c r="B24" s="3">
        <v>5.1999999999999998E-2</v>
      </c>
      <c r="C24" s="3">
        <v>5.2999999999999999E-2</v>
      </c>
      <c r="D24" s="3">
        <v>5.1999999999999998E-2</v>
      </c>
      <c r="E24" s="3">
        <v>5.1999999999999998E-2</v>
      </c>
      <c r="F24" s="3">
        <v>0.05</v>
      </c>
      <c r="G24" s="3">
        <v>0.05</v>
      </c>
      <c r="H24" s="3">
        <v>5.1999999999999998E-2</v>
      </c>
      <c r="I24" s="3">
        <v>5.0999999999999997E-2</v>
      </c>
      <c r="J24" s="3">
        <v>4.9000000000000002E-2</v>
      </c>
      <c r="K24" s="3">
        <v>4.5999999999999999E-2</v>
      </c>
      <c r="L24" s="3">
        <v>4.9000000000000002E-2</v>
      </c>
      <c r="M24" s="3">
        <v>5.1999999999999998E-2</v>
      </c>
      <c r="N24" s="4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topLeftCell="F1" workbookViewId="0">
      <selection activeCell="M33" sqref="M33"/>
    </sheetView>
  </sheetViews>
  <sheetFormatPr baseColWidth="10" defaultRowHeight="15" x14ac:dyDescent="0.25"/>
  <cols>
    <col min="15" max="15" width="11.42578125" style="5"/>
    <col min="16" max="16" width="33.140625" customWidth="1"/>
  </cols>
  <sheetData>
    <row r="1" spans="1:19" x14ac:dyDescent="0.25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9" x14ac:dyDescent="0.25">
      <c r="A2" s="2" t="s">
        <v>3</v>
      </c>
      <c r="B2" s="3">
        <v>0.124</v>
      </c>
      <c r="C2" s="3">
        <v>0.125</v>
      </c>
      <c r="D2" s="3">
        <v>0.125</v>
      </c>
      <c r="E2" s="3">
        <v>5.1999999999999998E-2</v>
      </c>
      <c r="F2" s="3">
        <v>4.9000000000000002E-2</v>
      </c>
      <c r="G2" s="3">
        <v>0.05</v>
      </c>
      <c r="H2" s="3">
        <v>5.1999999999999998E-2</v>
      </c>
      <c r="I2" s="3">
        <v>5.1999999999999998E-2</v>
      </c>
      <c r="J2" s="3">
        <v>5.1999999999999998E-2</v>
      </c>
      <c r="K2" s="3">
        <v>4.3999999999999997E-2</v>
      </c>
      <c r="L2" s="3">
        <v>4.9000000000000002E-2</v>
      </c>
      <c r="M2" s="3">
        <v>5.1999999999999998E-2</v>
      </c>
      <c r="N2" s="4">
        <v>405</v>
      </c>
      <c r="P2" s="6" t="s">
        <v>8</v>
      </c>
      <c r="Q2" s="7" t="s">
        <v>5</v>
      </c>
      <c r="R2" s="7" t="s">
        <v>6</v>
      </c>
      <c r="S2" s="7" t="s">
        <v>7</v>
      </c>
    </row>
    <row r="3" spans="1:19" x14ac:dyDescent="0.25">
      <c r="A3" s="2" t="s">
        <v>4</v>
      </c>
      <c r="B3" s="3">
        <v>5.2999999999999999E-2</v>
      </c>
      <c r="C3" s="3">
        <v>5.2999999999999999E-2</v>
      </c>
      <c r="D3" s="3">
        <v>4.9000000000000002E-2</v>
      </c>
      <c r="E3" s="3">
        <v>4.3999999999999997E-2</v>
      </c>
      <c r="F3" s="3">
        <v>5.1999999999999998E-2</v>
      </c>
      <c r="G3" s="3">
        <v>5.2999999999999999E-2</v>
      </c>
      <c r="H3" s="3">
        <v>0.05</v>
      </c>
      <c r="I3" s="3">
        <v>5.1999999999999998E-2</v>
      </c>
      <c r="J3" s="3">
        <v>5.2999999999999999E-2</v>
      </c>
      <c r="K3" s="3">
        <v>5.1999999999999998E-2</v>
      </c>
      <c r="L3" s="3">
        <v>5.1999999999999998E-2</v>
      </c>
      <c r="M3" s="3">
        <v>5.1999999999999998E-2</v>
      </c>
      <c r="N3" s="4">
        <v>405</v>
      </c>
      <c r="P3" s="6">
        <v>0</v>
      </c>
      <c r="Q3" s="7">
        <f>B2</f>
        <v>0.124</v>
      </c>
      <c r="R3" s="7">
        <f>C2</f>
        <v>0.125</v>
      </c>
      <c r="S3" s="7">
        <f>D2</f>
        <v>0.125</v>
      </c>
    </row>
    <row r="4" spans="1:19" x14ac:dyDescent="0.25">
      <c r="P4" s="8">
        <v>120</v>
      </c>
      <c r="Q4" s="7">
        <f>E6</f>
        <v>0.22</v>
      </c>
      <c r="R4" s="7">
        <f>F6</f>
        <v>0.25700000000000001</v>
      </c>
      <c r="S4" s="7">
        <f>G6</f>
        <v>0.29499999999999998</v>
      </c>
    </row>
    <row r="5" spans="1:19" x14ac:dyDescent="0.25">
      <c r="A5" s="1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P5" s="8">
        <v>240</v>
      </c>
      <c r="Q5" s="7">
        <f>H10</f>
        <v>0.39400000000000002</v>
      </c>
      <c r="R5" s="7">
        <f>I10</f>
        <v>0.48399999999999999</v>
      </c>
      <c r="S5" s="7">
        <f>J10</f>
        <v>0.61499999999999999</v>
      </c>
    </row>
    <row r="6" spans="1:19" x14ac:dyDescent="0.25">
      <c r="A6" s="2" t="s">
        <v>3</v>
      </c>
      <c r="B6" s="3">
        <v>0.13400000000000001</v>
      </c>
      <c r="C6" s="3">
        <v>0.13800000000000001</v>
      </c>
      <c r="D6" s="3">
        <v>0.128</v>
      </c>
      <c r="E6" s="3">
        <v>0.22</v>
      </c>
      <c r="F6" s="3">
        <v>0.25700000000000001</v>
      </c>
      <c r="G6" s="3">
        <v>0.29499999999999998</v>
      </c>
      <c r="H6" s="3">
        <v>5.0999999999999997E-2</v>
      </c>
      <c r="I6" s="3">
        <v>5.1999999999999998E-2</v>
      </c>
      <c r="J6" s="3">
        <v>5.1999999999999998E-2</v>
      </c>
      <c r="K6" s="3">
        <v>4.2999999999999997E-2</v>
      </c>
      <c r="L6" s="3">
        <v>4.9000000000000002E-2</v>
      </c>
      <c r="M6" s="3">
        <v>5.1999999999999998E-2</v>
      </c>
      <c r="N6" s="4">
        <v>405</v>
      </c>
      <c r="P6" s="8">
        <v>360</v>
      </c>
      <c r="Q6" s="7">
        <f>K14</f>
        <v>0.61699999999999999</v>
      </c>
      <c r="R6" s="7">
        <f>L14</f>
        <v>0.79800000000000004</v>
      </c>
      <c r="S6" s="7">
        <f>M14</f>
        <v>1.04</v>
      </c>
    </row>
    <row r="7" spans="1:19" x14ac:dyDescent="0.25">
      <c r="A7" s="2" t="s">
        <v>4</v>
      </c>
      <c r="B7" s="3">
        <v>5.2999999999999999E-2</v>
      </c>
      <c r="C7" s="3">
        <v>5.1999999999999998E-2</v>
      </c>
      <c r="D7" s="3">
        <v>4.9000000000000002E-2</v>
      </c>
      <c r="E7" s="3">
        <v>4.2999999999999997E-2</v>
      </c>
      <c r="F7" s="3">
        <v>5.1999999999999998E-2</v>
      </c>
      <c r="G7" s="3">
        <v>5.1999999999999998E-2</v>
      </c>
      <c r="H7" s="3">
        <v>0.05</v>
      </c>
      <c r="I7" s="3">
        <v>5.0999999999999997E-2</v>
      </c>
      <c r="J7" s="3">
        <v>5.2999999999999999E-2</v>
      </c>
      <c r="K7" s="3">
        <v>5.0999999999999997E-2</v>
      </c>
      <c r="L7" s="3">
        <v>5.1999999999999998E-2</v>
      </c>
      <c r="M7" s="3">
        <v>5.1999999999999998E-2</v>
      </c>
      <c r="N7" s="4">
        <v>405</v>
      </c>
      <c r="P7" s="6">
        <v>480</v>
      </c>
      <c r="Q7" s="7">
        <f>B19</f>
        <v>0.90800000000000003</v>
      </c>
      <c r="R7" s="7">
        <f>C19</f>
        <v>1.3240000000000001</v>
      </c>
      <c r="S7" s="7">
        <f>D19</f>
        <v>1.526</v>
      </c>
    </row>
    <row r="8" spans="1:19" x14ac:dyDescent="0.25">
      <c r="P8" s="8">
        <v>600</v>
      </c>
      <c r="Q8" s="7">
        <f>E23</f>
        <v>1.3</v>
      </c>
      <c r="R8" s="7">
        <f>F23</f>
        <v>1.677</v>
      </c>
      <c r="S8" s="7">
        <f>G23</f>
        <v>2.1850000000000001</v>
      </c>
    </row>
    <row r="9" spans="1:19" x14ac:dyDescent="0.25">
      <c r="A9" s="1"/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</row>
    <row r="10" spans="1:19" x14ac:dyDescent="0.25">
      <c r="A10" s="2" t="s">
        <v>3</v>
      </c>
      <c r="B10" s="3">
        <v>0.13400000000000001</v>
      </c>
      <c r="C10" s="3">
        <v>0.14099999999999999</v>
      </c>
      <c r="D10" s="3">
        <v>0.13100000000000001</v>
      </c>
      <c r="E10" s="3">
        <v>0.222</v>
      </c>
      <c r="F10" s="3">
        <v>0.25600000000000001</v>
      </c>
      <c r="G10" s="3">
        <v>0.29599999999999999</v>
      </c>
      <c r="H10" s="3">
        <v>0.39400000000000002</v>
      </c>
      <c r="I10" s="3">
        <v>0.48399999999999999</v>
      </c>
      <c r="J10" s="3">
        <v>0.61499999999999999</v>
      </c>
      <c r="K10" s="3">
        <v>4.3999999999999997E-2</v>
      </c>
      <c r="L10" s="3">
        <v>4.9000000000000002E-2</v>
      </c>
      <c r="M10" s="3">
        <v>5.1999999999999998E-2</v>
      </c>
      <c r="N10" s="4">
        <v>405</v>
      </c>
      <c r="P10" t="s">
        <v>11</v>
      </c>
      <c r="Q10">
        <f>SLOPE(Q3:Q8,$P$3:$P$8)</f>
        <v>1.9445238095238096E-3</v>
      </c>
      <c r="R10">
        <f t="shared" ref="R10:S10" si="0">SLOPE(R3:R8,$P$3:$P$8)</f>
        <v>2.6845238095238094E-3</v>
      </c>
      <c r="S10">
        <f t="shared" si="0"/>
        <v>3.4328571428571429E-3</v>
      </c>
    </row>
    <row r="11" spans="1:19" x14ac:dyDescent="0.25">
      <c r="A11" s="2" t="s">
        <v>4</v>
      </c>
      <c r="B11" s="3">
        <v>5.2999999999999999E-2</v>
      </c>
      <c r="C11" s="3">
        <v>5.1999999999999998E-2</v>
      </c>
      <c r="D11" s="3">
        <v>4.9000000000000002E-2</v>
      </c>
      <c r="E11" s="3">
        <v>4.3999999999999997E-2</v>
      </c>
      <c r="F11" s="3">
        <v>5.1999999999999998E-2</v>
      </c>
      <c r="G11" s="3">
        <v>5.1999999999999998E-2</v>
      </c>
      <c r="H11" s="3">
        <v>0.05</v>
      </c>
      <c r="I11" s="3">
        <v>5.1999999999999998E-2</v>
      </c>
      <c r="J11" s="3">
        <v>5.2999999999999999E-2</v>
      </c>
      <c r="K11" s="3">
        <v>5.0999999999999997E-2</v>
      </c>
      <c r="L11" s="3">
        <v>5.1999999999999998E-2</v>
      </c>
      <c r="M11" s="3">
        <v>5.1999999999999998E-2</v>
      </c>
      <c r="N11" s="4">
        <v>405</v>
      </c>
      <c r="P11" t="s">
        <v>9</v>
      </c>
      <c r="Q11">
        <f>_xlfn.STDEV.P(Q10:S10)</f>
        <v>6.0761271372194244E-4</v>
      </c>
    </row>
    <row r="12" spans="1:19" x14ac:dyDescent="0.25">
      <c r="P12" t="s">
        <v>13</v>
      </c>
      <c r="Q12">
        <f>AVERAGE(Q10:S10)</f>
        <v>2.6873015873015876E-3</v>
      </c>
    </row>
    <row r="13" spans="1:19" x14ac:dyDescent="0.25">
      <c r="A13" s="1"/>
      <c r="B13" s="2">
        <v>1</v>
      </c>
      <c r="C13" s="2">
        <v>2</v>
      </c>
      <c r="D13" s="2">
        <v>3</v>
      </c>
      <c r="E13" s="2">
        <v>4</v>
      </c>
      <c r="F13" s="2">
        <v>5</v>
      </c>
      <c r="G13" s="2">
        <v>6</v>
      </c>
      <c r="H13" s="2">
        <v>7</v>
      </c>
      <c r="I13" s="2">
        <v>8</v>
      </c>
      <c r="J13" s="2">
        <v>9</v>
      </c>
      <c r="K13" s="2">
        <v>10</v>
      </c>
      <c r="L13" s="2">
        <v>11</v>
      </c>
      <c r="M13" s="2">
        <v>12</v>
      </c>
      <c r="P13" t="s">
        <v>14</v>
      </c>
      <c r="Q13">
        <v>0.01</v>
      </c>
    </row>
    <row r="14" spans="1:19" x14ac:dyDescent="0.25">
      <c r="A14" s="2" t="s">
        <v>3</v>
      </c>
      <c r="B14" s="3">
        <v>0.14199999999999999</v>
      </c>
      <c r="C14" s="3">
        <v>0.14199999999999999</v>
      </c>
      <c r="D14" s="3">
        <v>0.13400000000000001</v>
      </c>
      <c r="E14" s="3">
        <v>0.222</v>
      </c>
      <c r="F14" s="3">
        <v>0.255</v>
      </c>
      <c r="G14" s="3">
        <v>0.29699999999999999</v>
      </c>
      <c r="H14" s="3">
        <v>0.4</v>
      </c>
      <c r="I14" s="3">
        <v>0.48099999999999998</v>
      </c>
      <c r="J14" s="3">
        <v>0.61699999999999999</v>
      </c>
      <c r="K14" s="3">
        <v>0.61699999999999999</v>
      </c>
      <c r="L14" s="3">
        <v>0.79800000000000004</v>
      </c>
      <c r="M14" s="3">
        <v>1.04</v>
      </c>
      <c r="N14" s="4">
        <v>405</v>
      </c>
      <c r="P14" t="s">
        <v>12</v>
      </c>
      <c r="Q14">
        <f>Q12/Q13</f>
        <v>0.26873015873015876</v>
      </c>
    </row>
    <row r="15" spans="1:19" x14ac:dyDescent="0.25">
      <c r="A15" s="2" t="s">
        <v>4</v>
      </c>
      <c r="B15" s="3">
        <v>5.2999999999999999E-2</v>
      </c>
      <c r="C15" s="3">
        <v>5.1999999999999998E-2</v>
      </c>
      <c r="D15" s="3">
        <v>4.9000000000000002E-2</v>
      </c>
      <c r="E15" s="3">
        <v>4.3999999999999997E-2</v>
      </c>
      <c r="F15" s="3">
        <v>5.1999999999999998E-2</v>
      </c>
      <c r="G15" s="3">
        <v>5.1999999999999998E-2</v>
      </c>
      <c r="H15" s="3">
        <v>0.05</v>
      </c>
      <c r="I15" s="3">
        <v>5.1999999999999998E-2</v>
      </c>
      <c r="J15" s="3">
        <v>5.2999999999999999E-2</v>
      </c>
      <c r="K15" s="3">
        <v>5.0999999999999997E-2</v>
      </c>
      <c r="L15" s="3">
        <v>5.1999999999999998E-2</v>
      </c>
      <c r="M15" s="3">
        <v>5.1999999999999998E-2</v>
      </c>
      <c r="N15" s="4">
        <v>405</v>
      </c>
    </row>
    <row r="17" spans="1:14" x14ac:dyDescent="0.25">
      <c r="A17" s="1"/>
      <c r="B17" s="2">
        <v>1</v>
      </c>
      <c r="C17" s="2">
        <v>2</v>
      </c>
      <c r="D17" s="2">
        <v>3</v>
      </c>
      <c r="E17" s="2">
        <v>4</v>
      </c>
      <c r="F17" s="2">
        <v>5</v>
      </c>
      <c r="G17" s="2">
        <v>6</v>
      </c>
      <c r="H17" s="2">
        <v>7</v>
      </c>
      <c r="I17" s="2">
        <v>8</v>
      </c>
      <c r="J17" s="2">
        <v>9</v>
      </c>
      <c r="K17" s="2">
        <v>10</v>
      </c>
      <c r="L17" s="2">
        <v>11</v>
      </c>
      <c r="M17" s="2">
        <v>12</v>
      </c>
    </row>
    <row r="18" spans="1:14" x14ac:dyDescent="0.25">
      <c r="A18" s="2" t="s">
        <v>3</v>
      </c>
      <c r="B18" s="3">
        <v>0.158</v>
      </c>
      <c r="C18" s="3">
        <v>0.14799999999999999</v>
      </c>
      <c r="D18" s="3">
        <v>0.13700000000000001</v>
      </c>
      <c r="E18" s="3">
        <v>0.222</v>
      </c>
      <c r="F18" s="3">
        <v>0.255</v>
      </c>
      <c r="G18" s="3">
        <v>0.29599999999999999</v>
      </c>
      <c r="H18" s="3">
        <v>0.39800000000000002</v>
      </c>
      <c r="I18" s="3">
        <v>0.48199999999999998</v>
      </c>
      <c r="J18" s="3">
        <v>0.623</v>
      </c>
      <c r="K18" s="3">
        <v>0.621</v>
      </c>
      <c r="L18" s="3">
        <v>0.79500000000000004</v>
      </c>
      <c r="M18" s="3">
        <v>1.034</v>
      </c>
      <c r="N18" s="4">
        <v>405</v>
      </c>
    </row>
    <row r="19" spans="1:14" x14ac:dyDescent="0.25">
      <c r="A19" s="2" t="s">
        <v>4</v>
      </c>
      <c r="B19" s="3">
        <v>0.90800000000000003</v>
      </c>
      <c r="C19" s="3">
        <v>1.3240000000000001</v>
      </c>
      <c r="D19" s="3">
        <v>1.526</v>
      </c>
      <c r="E19" s="3">
        <v>4.3999999999999997E-2</v>
      </c>
      <c r="F19" s="3">
        <v>5.1999999999999998E-2</v>
      </c>
      <c r="G19" s="3">
        <v>5.1999999999999998E-2</v>
      </c>
      <c r="H19" s="3">
        <v>0.05</v>
      </c>
      <c r="I19" s="3">
        <v>5.1999999999999998E-2</v>
      </c>
      <c r="J19" s="3">
        <v>5.2999999999999999E-2</v>
      </c>
      <c r="K19" s="3">
        <v>5.0999999999999997E-2</v>
      </c>
      <c r="L19" s="3">
        <v>5.1999999999999998E-2</v>
      </c>
      <c r="M19" s="3">
        <v>5.1999999999999998E-2</v>
      </c>
      <c r="N19" s="4">
        <v>405</v>
      </c>
    </row>
    <row r="21" spans="1:14" x14ac:dyDescent="0.25">
      <c r="A21" s="1"/>
      <c r="B21" s="2">
        <v>1</v>
      </c>
      <c r="C21" s="2">
        <v>2</v>
      </c>
      <c r="D21" s="2">
        <v>3</v>
      </c>
      <c r="E21" s="2">
        <v>4</v>
      </c>
      <c r="F21" s="2">
        <v>5</v>
      </c>
      <c r="G21" s="2">
        <v>6</v>
      </c>
      <c r="H21" s="2">
        <v>7</v>
      </c>
      <c r="I21" s="2">
        <v>8</v>
      </c>
      <c r="J21" s="2">
        <v>9</v>
      </c>
      <c r="K21" s="2">
        <v>10</v>
      </c>
      <c r="L21" s="2">
        <v>11</v>
      </c>
      <c r="M21" s="2">
        <v>12</v>
      </c>
    </row>
    <row r="22" spans="1:14" x14ac:dyDescent="0.25">
      <c r="A22" s="2" t="s">
        <v>3</v>
      </c>
      <c r="B22" s="3">
        <v>0.158</v>
      </c>
      <c r="C22" s="3">
        <v>0.154</v>
      </c>
      <c r="D22" s="3">
        <v>0.14099999999999999</v>
      </c>
      <c r="E22" s="3">
        <v>0.224</v>
      </c>
      <c r="F22" s="3">
        <v>0.25600000000000001</v>
      </c>
      <c r="G22" s="3">
        <v>0.29699999999999999</v>
      </c>
      <c r="H22" s="3">
        <v>0.39600000000000002</v>
      </c>
      <c r="I22" s="3">
        <v>0.48299999999999998</v>
      </c>
      <c r="J22" s="3">
        <v>0.63</v>
      </c>
      <c r="K22" s="3">
        <v>0.624</v>
      </c>
      <c r="L22" s="3">
        <v>0.79400000000000004</v>
      </c>
      <c r="M22" s="3">
        <v>1.032</v>
      </c>
      <c r="N22" s="4">
        <v>405</v>
      </c>
    </row>
    <row r="23" spans="1:14" x14ac:dyDescent="0.25">
      <c r="A23" s="2" t="s">
        <v>4</v>
      </c>
      <c r="B23" s="3">
        <v>0.90400000000000003</v>
      </c>
      <c r="C23" s="3">
        <v>1.369</v>
      </c>
      <c r="D23" s="3">
        <v>1.548</v>
      </c>
      <c r="E23" s="3">
        <v>1.3</v>
      </c>
      <c r="F23" s="3">
        <v>1.677</v>
      </c>
      <c r="G23" s="3">
        <v>2.1850000000000001</v>
      </c>
      <c r="H23" s="3">
        <v>0.05</v>
      </c>
      <c r="I23" s="3">
        <v>5.1999999999999998E-2</v>
      </c>
      <c r="J23" s="3">
        <v>5.2999999999999999E-2</v>
      </c>
      <c r="K23" s="3">
        <v>5.0999999999999997E-2</v>
      </c>
      <c r="L23" s="3">
        <v>5.1999999999999998E-2</v>
      </c>
      <c r="M23" s="3">
        <v>5.1999999999999998E-2</v>
      </c>
      <c r="N23" s="4">
        <v>405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N30" sqref="N30"/>
    </sheetView>
  </sheetViews>
  <sheetFormatPr baseColWidth="10" defaultRowHeight="15" x14ac:dyDescent="0.25"/>
  <sheetData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Vergleich</vt:lpstr>
      <vt:lpstr>free</vt:lpstr>
      <vt:lpstr>immobilized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Yayci, Abdulkadir</cp:lastModifiedBy>
  <cp:lastPrinted>2018-11-14T16:30:44Z</cp:lastPrinted>
  <dcterms:created xsi:type="dcterms:W3CDTF">2018-11-14T11:10:25Z</dcterms:created>
  <dcterms:modified xsi:type="dcterms:W3CDTF">2019-12-12T14:05:46Z</dcterms:modified>
</cp:coreProperties>
</file>